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CI_Portal\202410\"/>
    </mc:Choice>
  </mc:AlternateContent>
  <xr:revisionPtr revIDLastSave="0" documentId="13_ncr:1_{B3D99DA0-FB57-4715-8CA9-048CCC90A6B8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8" i="18" l="1"/>
  <c r="E247" i="18"/>
  <c r="E246" i="18"/>
  <c r="E244" i="18"/>
  <c r="E241" i="18"/>
  <c r="E236" i="18"/>
  <c r="E238" i="18"/>
  <c r="E151" i="18"/>
  <c r="E222" i="18"/>
  <c r="J11" i="18"/>
  <c r="C248" i="18" l="1"/>
  <c r="G247" i="18"/>
  <c r="G248" i="18"/>
  <c r="I247" i="18"/>
  <c r="I248" i="18"/>
  <c r="C247" i="18"/>
  <c r="C246" i="18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G48" i="26"/>
  <c r="I48" i="26"/>
  <c r="I35" i="27"/>
  <c r="G35" i="27"/>
  <c r="I48" i="27"/>
  <c r="G48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M48" i="27"/>
  <c r="O48" i="27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M48" i="26"/>
  <c r="O48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R23" i="30" l="1"/>
  <c r="T23" i="30"/>
  <c r="R23" i="29"/>
  <c r="T23" i="29"/>
  <c r="K22" i="16" l="1"/>
  <c r="K16" i="16"/>
  <c r="I10" i="16"/>
  <c r="G18" i="16"/>
  <c r="G17" i="16"/>
  <c r="G9" i="16"/>
  <c r="I24" i="16"/>
  <c r="I23" i="16"/>
  <c r="K21" i="16"/>
  <c r="G30" i="16"/>
  <c r="G29" i="16"/>
  <c r="G23" i="16"/>
  <c r="G24" i="16"/>
  <c r="I9" i="16"/>
  <c r="K15" i="16"/>
  <c r="I17" i="16"/>
  <c r="I18" i="16"/>
  <c r="K28" i="16"/>
  <c r="G10" i="16"/>
  <c r="I30" i="16"/>
  <c r="I29" i="16"/>
  <c r="K27" i="16"/>
  <c r="G11" i="16" l="1"/>
  <c r="G12" i="16"/>
  <c r="K10" i="16"/>
  <c r="I12" i="16"/>
  <c r="K9" i="16"/>
  <c r="I11" i="16"/>
  <c r="AE15" i="25" l="1"/>
  <c r="O21" i="25" l="1"/>
  <c r="AE15" i="24"/>
  <c r="AG23" i="24"/>
  <c r="AE23" i="24"/>
  <c r="AE23" i="25"/>
  <c r="AG23" i="25"/>
  <c r="Q23" i="25"/>
  <c r="O23" i="25"/>
  <c r="O21" i="24"/>
  <c r="AE22" i="24"/>
  <c r="AG22" i="24"/>
  <c r="Q23" i="24"/>
  <c r="O23" i="24"/>
  <c r="O15" i="25"/>
  <c r="O15" i="24"/>
  <c r="O19" i="25"/>
  <c r="AE22" i="25"/>
  <c r="AG22" i="25"/>
  <c r="O19" i="24"/>
  <c r="Q22" i="25"/>
  <c r="O22" i="25"/>
  <c r="O22" i="24"/>
  <c r="Q22" i="24"/>
  <c r="E10" i="28"/>
  <c r="E24" i="28"/>
  <c r="C25" i="24"/>
  <c r="C24" i="24"/>
  <c r="C24" i="25"/>
  <c r="C23" i="24"/>
  <c r="C23" i="25"/>
  <c r="E22" i="25"/>
  <c r="C22" i="25"/>
  <c r="C22" i="24"/>
  <c r="E22" i="24"/>
  <c r="AE21" i="24"/>
  <c r="E21" i="24"/>
  <c r="C21" i="25"/>
  <c r="AE21" i="25"/>
  <c r="C21" i="24"/>
  <c r="C20" i="24"/>
  <c r="C20" i="25"/>
  <c r="AE19" i="25"/>
  <c r="AE19" i="24"/>
  <c r="E19" i="24"/>
  <c r="C19" i="24"/>
  <c r="C19" i="25"/>
  <c r="Q19" i="25"/>
  <c r="C18" i="25"/>
  <c r="AG19" i="24"/>
  <c r="C18" i="24"/>
  <c r="C17" i="24"/>
  <c r="C17" i="25"/>
  <c r="AG15" i="24"/>
  <c r="G10" i="28" l="1"/>
  <c r="G22" i="25"/>
  <c r="G21" i="24"/>
  <c r="I22" i="24"/>
  <c r="G22" i="24"/>
  <c r="G19" i="24"/>
  <c r="AM16" i="25"/>
  <c r="AO16" i="25"/>
  <c r="AM17" i="25"/>
  <c r="AO17" i="25"/>
  <c r="AM21" i="25"/>
  <c r="AO21" i="25"/>
  <c r="Y16" i="25"/>
  <c r="O17" i="25"/>
  <c r="E17" i="25"/>
  <c r="Q17" i="25"/>
  <c r="Y20" i="25"/>
  <c r="W20" i="25"/>
  <c r="Q21" i="24"/>
  <c r="E20" i="24"/>
  <c r="I21" i="24" s="1"/>
  <c r="O20" i="24"/>
  <c r="Q20" i="24"/>
  <c r="E21" i="25"/>
  <c r="Y21" i="25"/>
  <c r="W21" i="25"/>
  <c r="Y22" i="25"/>
  <c r="W22" i="25"/>
  <c r="Y14" i="25"/>
  <c r="Y20" i="24"/>
  <c r="W20" i="24"/>
  <c r="K13" i="24"/>
  <c r="AG14" i="24"/>
  <c r="AE14" i="24"/>
  <c r="AC13" i="24"/>
  <c r="AE17" i="25"/>
  <c r="AG17" i="25"/>
  <c r="AE20" i="24"/>
  <c r="AG20" i="24"/>
  <c r="AO22" i="25"/>
  <c r="AM22" i="25"/>
  <c r="Y14" i="24"/>
  <c r="E15" i="25"/>
  <c r="Y15" i="25"/>
  <c r="AM19" i="24"/>
  <c r="AO19" i="24"/>
  <c r="AO21" i="24"/>
  <c r="AM21" i="24"/>
  <c r="AM14" i="25"/>
  <c r="AO14" i="25"/>
  <c r="AK13" i="25"/>
  <c r="AG21" i="24"/>
  <c r="AK13" i="24"/>
  <c r="AO14" i="24"/>
  <c r="AM14" i="24"/>
  <c r="AM19" i="25"/>
  <c r="AO19" i="25"/>
  <c r="Q21" i="25"/>
  <c r="Q20" i="25"/>
  <c r="E20" i="25"/>
  <c r="O20" i="25"/>
  <c r="E14" i="25"/>
  <c r="M13" i="25"/>
  <c r="O14" i="25"/>
  <c r="Q14" i="25"/>
  <c r="W18" i="25"/>
  <c r="Y18" i="25"/>
  <c r="Y22" i="24"/>
  <c r="W22" i="24"/>
  <c r="AM23" i="24"/>
  <c r="AO23" i="24"/>
  <c r="AG16" i="24"/>
  <c r="AO17" i="24"/>
  <c r="AM17" i="24"/>
  <c r="AG18" i="25"/>
  <c r="AE18" i="25"/>
  <c r="AE16" i="25"/>
  <c r="AG16" i="25"/>
  <c r="AG18" i="24"/>
  <c r="AE18" i="24"/>
  <c r="AO15" i="24"/>
  <c r="AM15" i="24"/>
  <c r="AO20" i="24"/>
  <c r="AM20" i="24"/>
  <c r="AG21" i="25"/>
  <c r="AG20" i="25"/>
  <c r="AE20" i="25"/>
  <c r="AM23" i="25"/>
  <c r="AO23" i="25"/>
  <c r="AG19" i="25"/>
  <c r="Q15" i="25"/>
  <c r="AG15" i="25"/>
  <c r="AC13" i="25"/>
  <c r="AE14" i="25"/>
  <c r="AG14" i="25"/>
  <c r="AM16" i="24"/>
  <c r="AO16" i="24"/>
  <c r="O18" i="24"/>
  <c r="E18" i="24"/>
  <c r="Q18" i="24"/>
  <c r="Y19" i="24"/>
  <c r="W19" i="24"/>
  <c r="AO15" i="25"/>
  <c r="AM15" i="25"/>
  <c r="Y17" i="24"/>
  <c r="W17" i="24"/>
  <c r="AI13" i="24"/>
  <c r="Q16" i="24"/>
  <c r="O16" i="24"/>
  <c r="E16" i="24"/>
  <c r="W19" i="25"/>
  <c r="Y19" i="25"/>
  <c r="AI13" i="25"/>
  <c r="AE17" i="24"/>
  <c r="AG17" i="24"/>
  <c r="AO18" i="25"/>
  <c r="AM18" i="25"/>
  <c r="O16" i="25"/>
  <c r="Q16" i="25"/>
  <c r="E16" i="25"/>
  <c r="Y17" i="25"/>
  <c r="W17" i="25"/>
  <c r="Y18" i="24"/>
  <c r="W18" i="24"/>
  <c r="O18" i="25"/>
  <c r="E18" i="25"/>
  <c r="Q18" i="25"/>
  <c r="AA13" i="25"/>
  <c r="Q17" i="24"/>
  <c r="E17" i="24"/>
  <c r="O17" i="24"/>
  <c r="AM18" i="24"/>
  <c r="AO18" i="24"/>
  <c r="AM20" i="25"/>
  <c r="AO20" i="25"/>
  <c r="Y21" i="24"/>
  <c r="W21" i="24"/>
  <c r="AO22" i="24"/>
  <c r="AM22" i="24"/>
  <c r="C25" i="25"/>
  <c r="Q15" i="24"/>
  <c r="M13" i="24"/>
  <c r="Q14" i="24"/>
  <c r="E14" i="24"/>
  <c r="O14" i="24"/>
  <c r="Q19" i="24"/>
  <c r="E19" i="25"/>
  <c r="K13" i="25"/>
  <c r="C16" i="25"/>
  <c r="C15" i="24"/>
  <c r="K10" i="28"/>
  <c r="C15" i="25"/>
  <c r="C16" i="24"/>
  <c r="AA13" i="24"/>
  <c r="G24" i="28"/>
  <c r="G15" i="25" l="1"/>
  <c r="W16" i="24"/>
  <c r="W15" i="25"/>
  <c r="U13" i="24"/>
  <c r="W15" i="24"/>
  <c r="Y15" i="24"/>
  <c r="E15" i="24"/>
  <c r="I16" i="24" s="1"/>
  <c r="W23" i="25"/>
  <c r="Y23" i="25"/>
  <c r="E23" i="25"/>
  <c r="E13" i="25" s="1"/>
  <c r="G16" i="24"/>
  <c r="AE16" i="24"/>
  <c r="W16" i="25"/>
  <c r="G20" i="24"/>
  <c r="I20" i="24"/>
  <c r="T25" i="30"/>
  <c r="R25" i="30"/>
  <c r="W23" i="24"/>
  <c r="Y23" i="24"/>
  <c r="E23" i="24"/>
  <c r="W14" i="25"/>
  <c r="S13" i="25"/>
  <c r="C14" i="25"/>
  <c r="C13" i="25" s="1"/>
  <c r="G19" i="25"/>
  <c r="I19" i="25"/>
  <c r="G18" i="24"/>
  <c r="I18" i="24"/>
  <c r="I14" i="25"/>
  <c r="I15" i="25"/>
  <c r="I19" i="24"/>
  <c r="T27" i="30"/>
  <c r="R27" i="30"/>
  <c r="T27" i="29"/>
  <c r="R27" i="29"/>
  <c r="S13" i="24"/>
  <c r="C14" i="24"/>
  <c r="C13" i="24" s="1"/>
  <c r="I17" i="24"/>
  <c r="G17" i="24"/>
  <c r="I18" i="25"/>
  <c r="G18" i="25"/>
  <c r="I16" i="25"/>
  <c r="G16" i="25"/>
  <c r="W14" i="24"/>
  <c r="U13" i="25"/>
  <c r="G21" i="25"/>
  <c r="I21" i="25"/>
  <c r="R25" i="29"/>
  <c r="T25" i="29"/>
  <c r="I20" i="25"/>
  <c r="G20" i="25"/>
  <c r="I14" i="24"/>
  <c r="Y16" i="24"/>
  <c r="I17" i="25"/>
  <c r="G17" i="25"/>
  <c r="I22" i="25"/>
  <c r="M10" i="28"/>
  <c r="G14" i="25" l="1"/>
  <c r="K24" i="28"/>
  <c r="G23" i="24"/>
  <c r="I23" i="24"/>
  <c r="R26" i="29"/>
  <c r="T26" i="29"/>
  <c r="R24" i="29"/>
  <c r="T24" i="29"/>
  <c r="E13" i="24"/>
  <c r="G15" i="24"/>
  <c r="I15" i="24"/>
  <c r="R26" i="30"/>
  <c r="T26" i="30"/>
  <c r="R24" i="30"/>
  <c r="T24" i="30"/>
  <c r="G14" i="24"/>
  <c r="G23" i="25"/>
  <c r="I23" i="25"/>
  <c r="M24" i="28" l="1"/>
</calcChain>
</file>

<file path=xl/sharedStrings.xml><?xml version="1.0" encoding="utf-8"?>
<sst xmlns="http://schemas.openxmlformats.org/spreadsheetml/2006/main" count="2931" uniqueCount="1145">
  <si>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</si>
  <si>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</si>
  <si>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</si>
  <si>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</si>
  <si>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</si>
  <si>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</si>
  <si>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</si>
  <si>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</si>
  <si>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</si>
  <si>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</si>
  <si>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</si>
  <si>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</si>
  <si>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</si>
  <si>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</si>
  <si>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</si>
  <si>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</si>
  <si>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</si>
  <si>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</si>
  <si>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</si>
  <si>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</si>
  <si>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</si>
  <si>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</si>
  <si>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</si>
  <si>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</si>
  <si>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</si>
  <si>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</si>
  <si>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</si>
  <si>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</si>
  <si>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</si>
  <si>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</si>
  <si>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</si>
  <si>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</si>
  <si>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</si>
  <si>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</si>
  <si>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</si>
  <si>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</si>
  <si>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</si>
  <si>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</si>
  <si>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</si>
  <si>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</si>
  <si>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</si>
  <si>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</si>
  <si>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</si>
  <si>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</si>
  <si>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</si>
  <si>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</si>
  <si>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</si>
  <si>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</si>
  <si>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</si>
  <si>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</si>
  <si>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</si>
  <si>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</si>
  <si>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</si>
  <si>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</si>
  <si>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</si>
  <si>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</si>
  <si>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</si>
  <si>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</si>
  <si>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</si>
  <si>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</si>
  <si>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</si>
  <si>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</si>
  <si>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</si>
  <si>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</si>
  <si>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</si>
  <si>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</si>
  <si>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</si>
  <si>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</si>
  <si>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</si>
  <si>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</si>
  <si>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</si>
  <si>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</si>
  <si>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</si>
  <si>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</si>
  <si>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</si>
  <si>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</si>
  <si>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</si>
  <si>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</si>
  <si>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</si>
  <si>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</si>
  <si>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</si>
  <si>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</si>
  <si>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</si>
  <si>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</si>
  <si>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</si>
  <si>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</si>
  <si>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</si>
  <si>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</si>
  <si>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</si>
  <si>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</si>
  <si>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</si>
  <si>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</si>
  <si>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</si>
  <si>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</si>
  <si>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</si>
  <si>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</si>
  <si>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</si>
  <si>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</si>
  <si>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</si>
  <si>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</si>
  <si>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</si>
  <si>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</si>
  <si>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</si>
  <si>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</si>
  <si>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</si>
  <si>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</si>
  <si>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</si>
  <si>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</si>
  <si>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</si>
  <si>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</si>
  <si>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</si>
  <si>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</si>
  <si>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</si>
  <si>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</si>
  <si>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</si>
  <si>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</si>
  <si>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</si>
  <si>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</si>
  <si>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</si>
  <si>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</si>
  <si>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</si>
  <si>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</si>
  <si>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</si>
  <si>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</si>
  <si>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</si>
  <si>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</si>
  <si>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</si>
  <si>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</si>
  <si>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</si>
  <si>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</si>
  <si>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</si>
  <si>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</si>
  <si>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</si>
  <si>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</si>
  <si>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</si>
  <si>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</si>
  <si>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</si>
  <si>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</si>
  <si>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</si>
  <si>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</si>
  <si>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</si>
  <si>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</si>
  <si>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</si>
  <si>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</si>
  <si>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</si>
  <si>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</si>
  <si>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</si>
  <si>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</si>
  <si>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</si>
  <si>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</si>
  <si>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</si>
  <si>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</si>
  <si>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</si>
  <si>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</si>
  <si>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</si>
  <si>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</si>
  <si>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</si>
  <si>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</si>
  <si>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</si>
  <si>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</si>
  <si>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</si>
  <si>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</si>
  <si>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</si>
  <si>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</si>
  <si>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</si>
  <si>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</si>
  <si>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</si>
  <si>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</si>
  <si>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</si>
  <si>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</si>
  <si>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</si>
  <si>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</si>
  <si>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</si>
  <si>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</si>
  <si>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</si>
  <si>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</si>
  <si>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</si>
  <si>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</si>
  <si>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</si>
  <si>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</si>
  <si>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</si>
  <si>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</si>
  <si>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</si>
  <si>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</si>
  <si>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</si>
  <si>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</si>
  <si>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</si>
  <si>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</si>
  <si>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</si>
  <si>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</si>
  <si>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</si>
  <si>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</si>
  <si>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</si>
  <si>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</si>
  <si>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</si>
  <si>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</si>
  <si>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</si>
  <si>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</si>
  <si>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</si>
  <si>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</si>
  <si>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</si>
  <si>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</si>
  <si>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</si>
  <si>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</si>
  <si>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</si>
  <si>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</si>
  <si>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</si>
  <si>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</si>
  <si>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</si>
  <si>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</si>
  <si>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</si>
  <si>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</si>
  <si>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</si>
  <si>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</si>
  <si>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</si>
  <si>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</si>
  <si>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</si>
  <si>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</si>
  <si>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</si>
  <si>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</si>
  <si>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</si>
  <si>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</si>
  <si>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</si>
  <si>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</si>
  <si>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</si>
  <si>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</si>
  <si>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</si>
  <si>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</si>
  <si>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</si>
  <si>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</si>
  <si>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</si>
  <si>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</si>
  <si>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</si>
  <si>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</si>
  <si>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</si>
  <si>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</si>
  <si>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</si>
  <si>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</si>
  <si>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</si>
  <si>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</si>
  <si>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</si>
  <si>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</si>
  <si>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</si>
  <si>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</si>
  <si>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</si>
  <si>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</si>
  <si>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</si>
  <si>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</si>
  <si>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</si>
  <si>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</si>
  <si>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</si>
  <si>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</si>
  <si>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</si>
  <si>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</si>
  <si>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</si>
  <si>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</si>
  <si>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</si>
  <si>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</si>
  <si>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</si>
  <si>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</si>
  <si>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</si>
  <si>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</si>
  <si>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</si>
  <si>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</si>
  <si>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</si>
  <si>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</si>
  <si>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</si>
  <si>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</si>
  <si>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</si>
  <si>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</si>
  <si>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</si>
  <si>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</si>
  <si>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</si>
  <si>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</si>
  <si>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</si>
  <si>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</si>
  <si>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</si>
  <si>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</si>
  <si>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</si>
  <si>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</si>
  <si>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</si>
  <si>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</si>
  <si>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</si>
  <si>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</si>
  <si>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</si>
  <si>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</si>
  <si>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</si>
  <si>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</si>
  <si>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</si>
  <si>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</si>
  <si>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</si>
  <si>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</si>
  <si>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</si>
  <si>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</si>
  <si>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</si>
  <si>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</si>
  <si>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</si>
  <si>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</si>
  <si>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</si>
  <si>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</si>
  <si>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</si>
  <si>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</si>
  <si>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</si>
  <si>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</si>
  <si>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</si>
  <si>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</si>
  <si>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</si>
  <si>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</si>
  <si>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</si>
  <si>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</si>
  <si>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</si>
  <si>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</si>
  <si>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</si>
  <si>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</si>
  <si>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</si>
  <si>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</si>
  <si>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</si>
  <si>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</si>
  <si>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</si>
  <si>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</si>
  <si>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</si>
  <si>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</si>
  <si>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</si>
  <si>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</si>
  <si>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</si>
  <si>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</si>
  <si>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</si>
  <si>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</si>
  <si>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</si>
  <si>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</si>
  <si>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</si>
  <si>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</si>
  <si>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</si>
  <si>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</si>
  <si>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</si>
  <si>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</si>
  <si>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</si>
  <si>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</si>
  <si>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</si>
  <si>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</si>
  <si>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</si>
  <si>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</si>
  <si>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</si>
  <si>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</si>
  <si>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</si>
  <si>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</si>
  <si>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</si>
  <si>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</si>
  <si>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</si>
  <si>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</si>
  <si>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</si>
  <si>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</si>
  <si>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</si>
  <si>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</si>
  <si>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</si>
  <si>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</si>
  <si>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</si>
  <si>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</si>
  <si>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</si>
  <si>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</si>
  <si>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</si>
  <si>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</si>
  <si>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</si>
  <si>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</si>
  <si>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</si>
  <si>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</si>
  <si>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</si>
  <si>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</si>
  <si>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</si>
  <si>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</si>
  <si>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</si>
  <si>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</si>
  <si>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</si>
  <si>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</si>
  <si>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</si>
  <si>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</si>
  <si>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</si>
  <si>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</si>
  <si>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</si>
  <si>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</si>
  <si>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</si>
  <si>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</si>
  <si>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</si>
  <si>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</si>
  <si>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</si>
  <si>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</si>
  <si>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</si>
  <si>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</si>
  <si>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</si>
  <si>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</si>
  <si>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</si>
  <si>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</si>
  <si>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</si>
  <si>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</si>
  <si>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</si>
  <si>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</si>
  <si>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</si>
  <si>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</si>
  <si>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</si>
  <si>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</si>
  <si>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</si>
  <si>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</si>
  <si>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</si>
  <si>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</si>
  <si>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</si>
  <si>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</si>
  <si>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</si>
  <si>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</si>
  <si>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</si>
  <si>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</si>
  <si>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</si>
  <si>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</si>
  <si>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</si>
  <si>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</si>
  <si>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</si>
  <si>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</si>
  <si>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</si>
  <si>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</si>
  <si>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</si>
  <si>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</si>
  <si>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</si>
  <si>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</si>
  <si>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</si>
  <si>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</si>
  <si>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</si>
  <si>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</si>
  <si>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</si>
  <si>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</si>
  <si>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</si>
  <si>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</si>
  <si>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</si>
  <si>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</si>
  <si>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</si>
  <si>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</si>
  <si>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</si>
  <si>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</si>
  <si>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</si>
  <si>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</si>
  <si>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</si>
  <si>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</si>
  <si>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</si>
  <si>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</si>
  <si>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</si>
  <si>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</si>
  <si>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</si>
  <si>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</si>
  <si>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</si>
  <si>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</si>
  <si>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</si>
  <si>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</si>
  <si>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</si>
  <si>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</si>
  <si>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</si>
  <si>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</si>
  <si>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</si>
  <si>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</si>
  <si>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</si>
  <si>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</si>
  <si>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</si>
  <si>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</si>
  <si>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</si>
  <si>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</si>
  <si>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</si>
  <si>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</si>
  <si>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</si>
  <si>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</si>
  <si>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</si>
  <si>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</si>
  <si>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</si>
  <si>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</si>
  <si>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</si>
  <si>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</si>
  <si>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</si>
  <si>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</si>
  <si>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</si>
  <si>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</si>
  <si>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</si>
  <si>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</si>
  <si>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</si>
  <si>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</si>
  <si>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</si>
  <si>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</si>
  <si>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</si>
  <si>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</si>
  <si>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</si>
  <si>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</si>
  <si>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</si>
  <si>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</si>
  <si>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</si>
  <si>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</si>
  <si>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</si>
  <si>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</si>
  <si>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</si>
  <si>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</si>
  <si>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</si>
  <si>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</si>
  <si>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</si>
  <si>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</si>
  <si>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</si>
  <si>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</si>
  <si>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</si>
  <si>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</si>
  <si>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</si>
  <si>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</si>
  <si>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</si>
  <si>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</si>
  <si>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</si>
  <si>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</si>
  <si>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</si>
  <si>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</si>
  <si>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</si>
  <si>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</si>
  <si>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</si>
  <si>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</si>
  <si>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</si>
  <si>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</si>
  <si>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</si>
  <si>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</si>
  <si>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</si>
  <si>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</si>
  <si>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</si>
  <si>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</si>
  <si>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</si>
  <si>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</si>
  <si>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</si>
  <si>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</si>
  <si>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</si>
  <si>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</si>
  <si>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</si>
  <si>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</si>
  <si>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</si>
  <si>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</si>
  <si>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</si>
  <si>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</si>
  <si>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</si>
  <si>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</si>
  <si>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</si>
  <si>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</si>
  <si>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</si>
  <si>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</si>
  <si>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</si>
  <si>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</si>
  <si>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</si>
  <si>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</si>
  <si>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</si>
  <si>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</si>
  <si>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</si>
  <si>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</si>
  <si>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</si>
  <si>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</si>
  <si>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</si>
  <si>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</si>
  <si>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</si>
  <si>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</si>
  <si>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</si>
  <si>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</si>
  <si>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</si>
  <si>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</si>
  <si>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</si>
  <si>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</si>
  <si>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</si>
  <si>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</si>
  <si>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</si>
  <si>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</si>
  <si>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</si>
  <si>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</si>
  <si>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</si>
  <si>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</si>
  <si>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</si>
  <si>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</si>
  <si>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</si>
  <si>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</si>
  <si>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</si>
  <si>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</si>
  <si>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</si>
  <si>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</si>
  <si>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</si>
  <si>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</si>
  <si>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</si>
  <si>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</si>
  <si>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</si>
  <si>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</si>
  <si>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</si>
  <si>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</si>
  <si>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</si>
  <si>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</si>
  <si>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</si>
  <si>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</si>
  <si>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</si>
  <si>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</si>
  <si>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</si>
  <si>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</si>
  <si>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</si>
  <si>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</si>
  <si>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</si>
  <si>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</si>
  <si>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</si>
  <si>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</si>
  <si>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</si>
  <si>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</si>
  <si>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</si>
  <si>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</si>
  <si>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</si>
  <si>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</si>
  <si>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</si>
  <si>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</si>
  <si>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</si>
  <si>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</si>
  <si>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</si>
  <si>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</si>
  <si>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</si>
  <si>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</si>
  <si>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</si>
  <si>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</si>
  <si>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</si>
  <si>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</si>
  <si>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</si>
  <si>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</si>
  <si>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</si>
  <si>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</si>
  <si>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</si>
  <si>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</si>
  <si>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</si>
  <si>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</si>
  <si>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</si>
  <si>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</si>
  <si>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</si>
  <si>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</si>
  <si>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</si>
  <si>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</si>
  <si>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</si>
  <si>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</si>
  <si>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</si>
  <si>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</si>
  <si>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</si>
  <si>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</si>
  <si>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</si>
  <si>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</si>
  <si>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</si>
  <si>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</si>
  <si>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</si>
  <si>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</si>
  <si>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</si>
  <si>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</si>
  <si>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</si>
  <si>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</si>
  <si>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</si>
  <si>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</si>
  <si>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</si>
  <si>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</si>
  <si>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</si>
  <si>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</si>
  <si>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</si>
  <si>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</si>
  <si>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</si>
  <si>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</si>
  <si>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</si>
  <si>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</si>
  <si>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</si>
  <si>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</si>
  <si>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</si>
  <si>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</si>
  <si>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</si>
  <si>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</si>
  <si>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</si>
  <si>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</si>
  <si>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</si>
  <si>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</si>
  <si>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</si>
  <si>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</si>
  <si>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</si>
  <si>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</si>
  <si>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</si>
  <si>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</si>
  <si>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</si>
  <si>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</si>
  <si>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</si>
  <si>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</si>
  <si>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</si>
  <si>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</si>
  <si>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</si>
  <si>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</si>
  <si>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</si>
  <si>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</si>
  <si>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</si>
  <si>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</si>
  <si>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</si>
  <si>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</si>
  <si>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</si>
  <si>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</si>
  <si>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</si>
  <si>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</si>
  <si>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</si>
  <si>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</si>
  <si>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</si>
  <si>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</si>
  <si>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</si>
  <si>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</si>
  <si>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</si>
  <si>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</si>
  <si>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</si>
  <si>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</si>
  <si>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</si>
  <si>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</si>
  <si>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</si>
  <si>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</si>
  <si>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</si>
  <si>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</si>
  <si>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</si>
  <si>
    <t>AGO 2023 a OUT 2023
AUG 2023 to OCT 2023</t>
  </si>
  <si>
    <t>AGO 2024 a OUT 2024
AUG 2024 to OCT 2024</t>
  </si>
  <si>
    <t>OUT 2024
OCT 2024</t>
  </si>
  <si>
    <t>OUT 2023
OCT 2023</t>
  </si>
  <si>
    <t>Período: JANEIRO A OUTUBRO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</si>
  <si>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</si>
  <si>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</si>
  <si>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</si>
  <si>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</si>
  <si>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</si>
  <si>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</si>
  <si>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</si>
  <si>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</si>
  <si>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</si>
  <si>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</si>
  <si>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</si>
  <si>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</si>
  <si>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</si>
  <si>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</si>
  <si>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</si>
  <si>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</si>
  <si>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</si>
  <si>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</si>
  <si>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</si>
  <si>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</si>
  <si>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</si>
  <si>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</si>
  <si>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</si>
  <si>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</si>
  <si>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</si>
  <si>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</si>
  <si>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</si>
  <si>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</si>
  <si>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</si>
  <si>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</si>
  <si>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</si>
  <si>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</si>
  <si>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</si>
  <si>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</si>
  <si>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</si>
  <si>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</si>
  <si>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</si>
  <si>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</si>
  <si>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</si>
  <si>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</si>
  <si>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</si>
  <si>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</si>
  <si>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</si>
  <si>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</si>
  <si>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</si>
  <si>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</si>
  <si>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</si>
  <si>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</si>
  <si>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</si>
  <si>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</si>
  <si>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</si>
  <si>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</si>
  <si>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</si>
  <si>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</si>
  <si>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</si>
  <si>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</si>
  <si>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</si>
  <si>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</si>
  <si>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</si>
  <si>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</si>
  <si>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</si>
  <si>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>x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</si>
  <si>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</si>
  <si>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</si>
  <si>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</si>
  <si>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</si>
  <si>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</si>
  <si>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</si>
  <si>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</si>
  <si>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</si>
  <si>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</si>
  <si>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</si>
  <si>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</si>
  <si>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</si>
  <si>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</si>
  <si>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</si>
  <si>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</si>
  <si>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</si>
  <si>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</si>
  <si>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</si>
  <si>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</si>
  <si>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</si>
  <si>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</si>
  <si>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</si>
  <si>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</si>
  <si>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</si>
  <si>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</si>
  <si>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</si>
  <si>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</si>
  <si>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</si>
  <si>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</si>
  <si>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</si>
  <si>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</si>
  <si>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</si>
  <si>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</si>
  <si>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</si>
  <si>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</si>
  <si>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</si>
  <si>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</si>
  <si>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</si>
  <si>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</si>
  <si>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</si>
  <si>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</si>
  <si>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</si>
  <si>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</si>
  <si>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</si>
  <si>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</si>
  <si>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</si>
  <si>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</si>
  <si>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</si>
  <si>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</si>
  <si>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</si>
  <si>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</si>
  <si>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</si>
  <si>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</si>
  <si>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</si>
  <si>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</si>
  <si>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</si>
  <si>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</si>
  <si>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</si>
  <si>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</si>
  <si>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</si>
  <si>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</si>
  <si>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</si>
  <si>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</si>
  <si>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</si>
  <si>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</si>
  <si>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</si>
  <si>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</si>
  <si>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</si>
  <si>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</si>
  <si>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</si>
  <si>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</si>
  <si>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</si>
  <si>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</si>
  <si>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</si>
  <si>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</si>
  <si>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</si>
  <si>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</si>
  <si>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</si>
  <si>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</si>
  <si>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</si>
  <si>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</si>
  <si>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</si>
  <si>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</si>
  <si>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</si>
  <si>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</si>
  <si>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</si>
  <si>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</si>
  <si>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</si>
  <si>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</si>
  <si>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</si>
  <si>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</si>
  <si>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</si>
  <si>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</si>
  <si>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</si>
  <si>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</si>
  <si>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</si>
  <si>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</si>
  <si>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</si>
  <si>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</si>
  <si>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</si>
  <si>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</si>
  <si>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</si>
  <si>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</si>
  <si>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</si>
  <si>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</si>
  <si>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</si>
  <si>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</si>
  <si>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</si>
  <si>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</si>
  <si>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</si>
  <si>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</si>
  <si>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</si>
  <si>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</si>
  <si>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</si>
  <si>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</si>
  <si>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</si>
  <si>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</si>
  <si>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</si>
  <si>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</si>
  <si>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</si>
  <si>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</si>
  <si>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</si>
  <si>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</si>
  <si>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</si>
  <si>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</si>
  <si>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</si>
  <si>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</si>
  <si>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</si>
  <si>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</si>
  <si>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</si>
  <si>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</si>
  <si>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</si>
  <si>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</si>
  <si>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</si>
  <si>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</si>
  <si>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</si>
  <si>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</si>
  <si>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</si>
  <si>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</si>
  <si>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</si>
  <si>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</si>
  <si>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</si>
  <si>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</si>
  <si>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</si>
  <si>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</si>
  <si>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</si>
  <si>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</si>
  <si>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</si>
  <si>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</si>
  <si>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</si>
  <si>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</si>
  <si>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</si>
  <si>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</si>
  <si>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</si>
  <si>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OCTOBER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</si>
  <si>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</si>
  <si>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</si>
  <si>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</si>
  <si>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</si>
  <si>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</si>
  <si>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</si>
  <si>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</si>
  <si>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</si>
  <si>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</si>
  <si>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</si>
  <si>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</si>
  <si>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</si>
  <si>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</si>
  <si>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</si>
  <si>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</si>
  <si>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</si>
  <si>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</si>
  <si>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</si>
  <si>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</si>
  <si>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</si>
  <si>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</si>
  <si>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</si>
  <si>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</si>
  <si>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</si>
  <si>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</si>
  <si>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</si>
  <si>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</si>
  <si>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</si>
  <si>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</si>
  <si>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</si>
  <si>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</si>
  <si>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</si>
  <si>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</si>
  <si>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</si>
  <si>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</si>
  <si>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</si>
  <si>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</si>
  <si>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</si>
  <si>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</si>
  <si>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</si>
  <si>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</si>
  <si>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</si>
  <si>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</si>
  <si>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</si>
  <si>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</si>
  <si>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</si>
  <si>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</si>
  <si>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</si>
  <si>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</si>
  <si>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</si>
  <si>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</si>
  <si>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</si>
  <si>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</si>
  <si>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</si>
  <si>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</si>
  <si>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</si>
  <si>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</si>
  <si>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</si>
  <si>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</si>
  <si>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</si>
  <si>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</si>
  <si>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</si>
  <si>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</si>
  <si>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</si>
  <si>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</si>
  <si>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</si>
  <si>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</si>
  <si>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</si>
  <si>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</si>
  <si>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</si>
  <si>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</si>
  <si>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</si>
  <si>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</si>
  <si>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</si>
  <si>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</si>
  <si>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</si>
  <si>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</si>
  <si>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</si>
  <si>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</si>
  <si>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</si>
  <si>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</si>
  <si>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</si>
  <si>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</si>
  <si>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</si>
  <si>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</si>
  <si>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</si>
  <si>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</si>
  <si>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</si>
  <si>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</si>
  <si>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</si>
  <si>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</si>
  <si>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</si>
  <si>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</si>
  <si>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</si>
  <si>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</si>
  <si>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</si>
  <si>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</si>
  <si>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</si>
  <si>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</si>
  <si>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</si>
  <si>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</si>
  <si>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</si>
  <si>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</si>
  <si>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</si>
  <si>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</si>
  <si>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</si>
  <si>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</si>
  <si>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</si>
  <si>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</si>
  <si>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</si>
  <si>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</si>
  <si>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</si>
  <si>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</si>
  <si>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</si>
  <si>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</si>
  <si>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</si>
  <si>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</si>
  <si>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</si>
  <si>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</si>
  <si>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</si>
  <si>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</si>
  <si>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</si>
  <si>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</si>
  <si>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</si>
  <si>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</si>
  <si>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</si>
  <si>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</si>
  <si>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</si>
  <si>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</si>
  <si>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</si>
  <si>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</si>
  <si>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</si>
  <si>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</si>
  <si>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</si>
  <si>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</si>
  <si>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</si>
  <si>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</si>
  <si>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</si>
  <si>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</si>
  <si>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</si>
  <si>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</si>
  <si>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</si>
  <si>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</si>
  <si>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</si>
  <si>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</si>
  <si>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</si>
  <si>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</si>
  <si>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</si>
  <si>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</si>
  <si>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</si>
  <si>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</si>
  <si>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</si>
  <si>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</si>
  <si>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</si>
  <si>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</si>
  <si>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</si>
  <si>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</si>
  <si>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</si>
  <si>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</si>
  <si>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</si>
  <si>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</si>
  <si>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</si>
  <si>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</si>
  <si>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</si>
  <si>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</si>
  <si>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</si>
  <si>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</si>
  <si>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</si>
  <si>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</si>
  <si>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</si>
  <si>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</si>
  <si>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</si>
  <si>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</si>
  <si>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</si>
  <si>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</si>
  <si>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</si>
  <si>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</si>
  <si>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</si>
  <si>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</si>
  <si>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</si>
  <si>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</si>
  <si>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</si>
  <si>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</si>
  <si>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</si>
  <si>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</si>
  <si>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</si>
  <si>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</si>
  <si>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</si>
  <si>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</si>
  <si>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</si>
  <si>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</si>
  <si>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</si>
  <si>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</si>
  <si>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</si>
  <si>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</si>
  <si>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</si>
  <si>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</si>
  <si>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</si>
  <si>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</si>
  <si>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</si>
  <si>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</si>
  <si>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</si>
  <si>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</si>
  <si>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</si>
  <si>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</si>
  <si>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</si>
  <si>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</si>
  <si>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</si>
  <si>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</si>
  <si>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</si>
  <si>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 xml:space="preserve">      ILHAS COOK</t>
  </si>
  <si>
    <t xml:space="preserve">     COOK ISLANDS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</si>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</sst>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</row>
    <row r="2" spans="1:24" ht="29.25" customHeight="1" x14ac:dyDescent="0.2">
      <c r="A2" s="214" t="s">
        <v>667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12" t="s">
        <v>707</v>
      </c>
      <c r="B11" s="212"/>
      <c r="C11" s="212"/>
      <c r="D11" s="212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3319.8409449999999</v>
      </c>
      <c r="G12" s="62"/>
      <c r="H12" s="62">
        <v>3004.4846539999999</v>
      </c>
      <c r="I12" s="62"/>
      <c r="J12" s="104">
        <f t="shared" ref="J12:J21" si="0">F12-H12</f>
        <v>315.35629100000006</v>
      </c>
      <c r="K12" s="62"/>
      <c r="L12" s="105">
        <f t="shared" ref="L12:L21" si="1">F12/H12*100-100</f>
        <v>10.496185779486439</v>
      </c>
      <c r="M12" s="98"/>
      <c r="N12" s="62">
        <v>8966.1464909999995</v>
      </c>
      <c r="O12" s="62"/>
      <c r="P12" s="62">
        <v>8595.5202829999998</v>
      </c>
      <c r="Q12" s="62"/>
      <c r="R12" s="104">
        <f>N12-P12</f>
        <v>370.62620799999968</v>
      </c>
      <c r="S12" s="62"/>
      <c r="T12" s="105">
        <f t="shared" ref="T12:T21" si="2">N12/P12*100-100</f>
        <v>4.3118531025168494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1102.8751629999999</v>
      </c>
      <c r="G13" s="62"/>
      <c r="H13" s="62">
        <v>1037.00332</v>
      </c>
      <c r="I13" s="62"/>
      <c r="J13" s="104">
        <f t="shared" si="0"/>
        <v>65.871842999999899</v>
      </c>
      <c r="K13" s="62"/>
      <c r="L13" s="105">
        <f t="shared" si="1"/>
        <v>6.3521342438903616</v>
      </c>
      <c r="M13" s="98"/>
      <c r="N13" s="62">
        <v>3026.7811149999998</v>
      </c>
      <c r="O13" s="62"/>
      <c r="P13" s="62">
        <v>2939.29486</v>
      </c>
      <c r="Q13" s="62"/>
      <c r="R13" s="104">
        <f>N13-P13</f>
        <v>87.486254999999801</v>
      </c>
      <c r="S13" s="62"/>
      <c r="T13" s="105">
        <f t="shared" si="2"/>
        <v>2.9764368383238775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705.57297500000004</v>
      </c>
      <c r="G14" s="62"/>
      <c r="H14" s="62">
        <v>611.13455699999997</v>
      </c>
      <c r="I14" s="62"/>
      <c r="J14" s="104">
        <f t="shared" si="0"/>
        <v>94.43841800000007</v>
      </c>
      <c r="K14" s="62"/>
      <c r="L14" s="105">
        <f t="shared" si="1"/>
        <v>15.452966440580454</v>
      </c>
      <c r="M14" s="98"/>
      <c r="N14" s="62">
        <v>1915.541976</v>
      </c>
      <c r="O14" s="62"/>
      <c r="P14" s="62">
        <v>1669.9503909999999</v>
      </c>
      <c r="Q14" s="62"/>
      <c r="R14" s="104">
        <f t="shared" ref="R14:R21" si="3">N14-P14</f>
        <v>245.59158500000012</v>
      </c>
      <c r="S14" s="62"/>
      <c r="T14" s="105">
        <f t="shared" si="2"/>
        <v>14.706519805832968</v>
      </c>
      <c r="V14" s="43"/>
      <c r="W14" s="43"/>
    </row>
    <row r="15" spans="1:24" ht="12.75" customHeight="1" x14ac:dyDescent="0.2">
      <c r="B15" s="62" t="s">
        <v>369</v>
      </c>
      <c r="C15" s="62" t="s">
        <v>620</v>
      </c>
      <c r="D15" s="106"/>
      <c r="F15" s="62">
        <v>539.97982000000002</v>
      </c>
      <c r="G15" s="62"/>
      <c r="H15" s="62">
        <v>532.82037700000001</v>
      </c>
      <c r="I15" s="62"/>
      <c r="J15" s="104">
        <f t="shared" si="0"/>
        <v>7.1594430000000102</v>
      </c>
      <c r="K15" s="62"/>
      <c r="L15" s="105">
        <f t="shared" si="1"/>
        <v>1.343687912296204</v>
      </c>
      <c r="M15" s="98"/>
      <c r="N15" s="62">
        <v>1704.484948</v>
      </c>
      <c r="O15" s="62"/>
      <c r="P15" s="62">
        <v>1457.0038500000001</v>
      </c>
      <c r="Q15" s="62"/>
      <c r="R15" s="104">
        <f t="shared" si="3"/>
        <v>247.48109799999997</v>
      </c>
      <c r="S15" s="62"/>
      <c r="T15" s="105">
        <f t="shared" si="2"/>
        <v>16.9856172995013</v>
      </c>
      <c r="V15" s="43"/>
      <c r="W15" s="43"/>
    </row>
    <row r="16" spans="1:24" ht="12.75" customHeight="1" x14ac:dyDescent="0.2">
      <c r="B16" s="62" t="s">
        <v>370</v>
      </c>
      <c r="C16" s="62" t="s">
        <v>621</v>
      </c>
      <c r="D16" s="106"/>
      <c r="F16" s="62">
        <v>481.72705200000001</v>
      </c>
      <c r="G16" s="62"/>
      <c r="H16" s="62">
        <v>444.666517</v>
      </c>
      <c r="I16" s="62"/>
      <c r="J16" s="104">
        <f t="shared" si="0"/>
        <v>37.060535000000016</v>
      </c>
      <c r="K16" s="62"/>
      <c r="L16" s="105">
        <f t="shared" si="1"/>
        <v>8.3344559536512151</v>
      </c>
      <c r="M16" s="98"/>
      <c r="N16" s="62">
        <v>1397.5393200000001</v>
      </c>
      <c r="O16" s="62"/>
      <c r="P16" s="62">
        <v>1329.593343</v>
      </c>
      <c r="Q16" s="62"/>
      <c r="R16" s="104">
        <f t="shared" si="3"/>
        <v>67.945977000000084</v>
      </c>
      <c r="S16" s="62"/>
      <c r="T16" s="105">
        <f t="shared" si="2"/>
        <v>5.1102825805890149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522.77678800000001</v>
      </c>
      <c r="G17" s="62"/>
      <c r="H17" s="62">
        <v>492.93248799999998</v>
      </c>
      <c r="I17" s="62"/>
      <c r="J17" s="104">
        <f t="shared" si="0"/>
        <v>29.844300000000032</v>
      </c>
      <c r="K17" s="62"/>
      <c r="L17" s="105">
        <f t="shared" si="1"/>
        <v>6.0544396497558495</v>
      </c>
      <c r="M17" s="98"/>
      <c r="N17" s="62">
        <v>1382.524989</v>
      </c>
      <c r="O17" s="62"/>
      <c r="P17" s="62">
        <v>1220.6565209999999</v>
      </c>
      <c r="Q17" s="62"/>
      <c r="R17" s="104">
        <f t="shared" si="3"/>
        <v>161.86846800000012</v>
      </c>
      <c r="S17" s="62"/>
      <c r="T17" s="105">
        <f t="shared" si="2"/>
        <v>13.260771168239231</v>
      </c>
      <c r="V17" s="43"/>
      <c r="W17" s="43"/>
    </row>
    <row r="18" spans="1:23" ht="12.75" customHeight="1" x14ac:dyDescent="0.2">
      <c r="B18" s="62" t="s">
        <v>700</v>
      </c>
      <c r="C18" s="62" t="s">
        <v>701</v>
      </c>
      <c r="D18" s="106"/>
      <c r="F18" s="62">
        <v>522.53430000000003</v>
      </c>
      <c r="G18" s="62"/>
      <c r="H18" s="62">
        <v>310.52054099999998</v>
      </c>
      <c r="I18" s="62"/>
      <c r="J18" s="104">
        <f t="shared" si="0"/>
        <v>212.01375900000005</v>
      </c>
      <c r="K18" s="62"/>
      <c r="L18" s="105">
        <f t="shared" si="1"/>
        <v>68.276887035308903</v>
      </c>
      <c r="M18" s="98"/>
      <c r="N18" s="62">
        <v>942.07107800000006</v>
      </c>
      <c r="O18" s="62"/>
      <c r="P18" s="62">
        <v>984.90261199999986</v>
      </c>
      <c r="Q18" s="62"/>
      <c r="R18" s="104">
        <f t="shared" si="3"/>
        <v>-42.831533999999806</v>
      </c>
      <c r="S18" s="62"/>
      <c r="T18" s="105">
        <f t="shared" si="2"/>
        <v>-4.3488090576817058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323.25716199999999</v>
      </c>
      <c r="G19" s="62"/>
      <c r="H19" s="62">
        <v>307.53020700000002</v>
      </c>
      <c r="I19" s="62"/>
      <c r="J19" s="104">
        <f t="shared" si="0"/>
        <v>15.726954999999975</v>
      </c>
      <c r="K19" s="62"/>
      <c r="L19" s="105">
        <f t="shared" si="1"/>
        <v>5.1139545456098716</v>
      </c>
      <c r="M19" s="98"/>
      <c r="N19" s="62">
        <v>847.93712500000004</v>
      </c>
      <c r="O19" s="62"/>
      <c r="P19" s="62">
        <v>834.89612899999997</v>
      </c>
      <c r="Q19" s="62"/>
      <c r="R19" s="104">
        <f t="shared" si="3"/>
        <v>13.040996000000064</v>
      </c>
      <c r="S19" s="62"/>
      <c r="T19" s="105">
        <f t="shared" si="2"/>
        <v>1.561990234116891</v>
      </c>
      <c r="V19" s="43"/>
      <c r="W19" s="43"/>
    </row>
    <row r="20" spans="1:23" ht="12.75" customHeight="1" x14ac:dyDescent="0.2">
      <c r="B20" s="62" t="s">
        <v>373</v>
      </c>
      <c r="C20" s="62" t="s">
        <v>624</v>
      </c>
      <c r="D20" s="106"/>
      <c r="F20" s="62">
        <v>258.04157500000002</v>
      </c>
      <c r="G20" s="62"/>
      <c r="H20" s="62">
        <v>143.79308599999999</v>
      </c>
      <c r="I20" s="62"/>
      <c r="J20" s="104">
        <f t="shared" si="0"/>
        <v>114.24848900000003</v>
      </c>
      <c r="K20" s="62"/>
      <c r="L20" s="105">
        <f t="shared" si="1"/>
        <v>79.453395276599082</v>
      </c>
      <c r="M20" s="98"/>
      <c r="N20" s="62">
        <v>580.84189500000002</v>
      </c>
      <c r="O20" s="62"/>
      <c r="P20" s="62">
        <v>403.00331</v>
      </c>
      <c r="Q20" s="62"/>
      <c r="R20" s="104">
        <f t="shared" si="3"/>
        <v>177.83858500000002</v>
      </c>
      <c r="S20" s="62"/>
      <c r="T20" s="105">
        <f t="shared" si="2"/>
        <v>44.128318697928336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166.01207199999999</v>
      </c>
      <c r="G21" s="62"/>
      <c r="H21" s="62">
        <v>160.25162800000001</v>
      </c>
      <c r="I21" s="62"/>
      <c r="J21" s="104">
        <f t="shared" si="0"/>
        <v>5.7604439999999784</v>
      </c>
      <c r="K21" s="62"/>
      <c r="L21" s="105">
        <f t="shared" si="1"/>
        <v>3.5946243241909315</v>
      </c>
      <c r="M21" s="98"/>
      <c r="N21" s="62">
        <v>428.74357799999996</v>
      </c>
      <c r="O21" s="62"/>
      <c r="P21" s="62">
        <v>434.88228099999998</v>
      </c>
      <c r="Q21" s="62"/>
      <c r="R21" s="104">
        <f t="shared" si="3"/>
        <v>-6.1387030000000209</v>
      </c>
      <c r="S21" s="62"/>
      <c r="T21" s="105">
        <f t="shared" si="2"/>
        <v>-1.4115780909454969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6787.161608000004</v>
      </c>
      <c r="G23" s="100"/>
      <c r="H23" s="100">
        <v>6527.1500420000093</v>
      </c>
      <c r="I23" s="100"/>
      <c r="J23" s="101">
        <f>F23-H23</f>
        <v>260.01156599999467</v>
      </c>
      <c r="K23" s="108"/>
      <c r="L23" s="102">
        <f>F23/H23*100-100</f>
        <v>3.9835389768414728</v>
      </c>
      <c r="M23" s="103"/>
      <c r="N23" s="100">
        <v>18540.926144000026</v>
      </c>
      <c r="O23" s="100"/>
      <c r="P23" s="100">
        <v>17676.395237000022</v>
      </c>
      <c r="Q23" s="100"/>
      <c r="R23" s="101">
        <f>N23-P23</f>
        <v>864.53090700000394</v>
      </c>
      <c r="S23" s="108"/>
      <c r="T23" s="102">
        <f>N23/P23*100-100</f>
        <v>4.8908778934201251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7296.4278199999999</v>
      </c>
      <c r="G24" s="109"/>
      <c r="H24" s="109">
        <v>6989.1282410000003</v>
      </c>
      <c r="I24" s="109"/>
      <c r="J24" s="110">
        <f>F24-H24</f>
        <v>307.29957899999954</v>
      </c>
      <c r="K24" s="110"/>
      <c r="L24" s="111">
        <f>F24/H24*100-100</f>
        <v>4.3968227281523156</v>
      </c>
      <c r="M24" s="112"/>
      <c r="N24" s="109">
        <v>19814.360099000001</v>
      </c>
      <c r="O24" s="109"/>
      <c r="P24" s="109">
        <v>18928.297857999998</v>
      </c>
      <c r="Q24" s="109"/>
      <c r="R24" s="110">
        <f>N24-P24</f>
        <v>886.06224100000327</v>
      </c>
      <c r="S24" s="110"/>
      <c r="T24" s="111">
        <f>N24/P24*100-100</f>
        <v>4.6811511930298053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7409.3668809999999</v>
      </c>
      <c r="G25" s="100"/>
      <c r="H25" s="100">
        <v>7069.298984</v>
      </c>
      <c r="I25" s="100"/>
      <c r="J25" s="101">
        <f>F25-H25</f>
        <v>340.0678969999999</v>
      </c>
      <c r="K25" s="108"/>
      <c r="L25" s="102">
        <f>F25/H25*100-100</f>
        <v>4.8104896648122804</v>
      </c>
      <c r="M25" s="103"/>
      <c r="N25" s="100">
        <v>20093.742318000001</v>
      </c>
      <c r="O25" s="100"/>
      <c r="P25" s="100">
        <v>19162.461287999999</v>
      </c>
      <c r="Q25" s="100"/>
      <c r="R25" s="101">
        <f>N25-P25</f>
        <v>931.28103000000192</v>
      </c>
      <c r="S25" s="108"/>
      <c r="T25" s="102">
        <f>N25/P25*100-100</f>
        <v>4.8599238688778996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2658.8364430000006</v>
      </c>
      <c r="G26" s="109"/>
      <c r="H26" s="109">
        <v>2272.2948969999993</v>
      </c>
      <c r="I26" s="62"/>
      <c r="J26" s="110">
        <f>F26-H26</f>
        <v>386.54154600000129</v>
      </c>
      <c r="K26" s="78"/>
      <c r="L26" s="111">
        <f>F26/H26*100-100</f>
        <v>17.011064299371228</v>
      </c>
      <c r="M26" s="114"/>
      <c r="N26" s="109">
        <v>6876.0211410000011</v>
      </c>
      <c r="O26" s="109"/>
      <c r="P26" s="109">
        <v>6676.300683999998</v>
      </c>
      <c r="Q26" s="62"/>
      <c r="R26" s="110">
        <f>N26-P26</f>
        <v>199.72045700000308</v>
      </c>
      <c r="S26" s="110"/>
      <c r="T26" s="111">
        <f>N26/P26*100-100</f>
        <v>2.99148385390491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2545.8973820000006</v>
      </c>
      <c r="G27" s="100"/>
      <c r="H27" s="100">
        <v>2192.1241539999996</v>
      </c>
      <c r="I27" s="100"/>
      <c r="J27" s="101">
        <f>F27-H27</f>
        <v>353.77322800000093</v>
      </c>
      <c r="K27" s="108"/>
      <c r="L27" s="102">
        <f>F27/H27*100-100</f>
        <v>16.138375527429233</v>
      </c>
      <c r="M27" s="103"/>
      <c r="N27" s="100">
        <v>6596.6389220000001</v>
      </c>
      <c r="O27" s="100"/>
      <c r="P27" s="100">
        <v>6442.1372539999975</v>
      </c>
      <c r="Q27" s="100"/>
      <c r="R27" s="101">
        <f>N27-P27</f>
        <v>154.50166800000261</v>
      </c>
      <c r="S27" s="108"/>
      <c r="T27" s="102">
        <f>N27/P27*100-100</f>
        <v>2.3982982961760229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677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672.81165499999997</v>
      </c>
      <c r="D6" s="88">
        <v>37.045057</v>
      </c>
      <c r="E6" s="88">
        <v>154.17911899999999</v>
      </c>
      <c r="F6" s="88">
        <v>10.540494000000001</v>
      </c>
      <c r="G6" s="88">
        <v>3.4517039999999999</v>
      </c>
      <c r="H6" s="88">
        <v>4.6426270000000001</v>
      </c>
      <c r="I6" s="88">
        <v>49.234248999999998</v>
      </c>
      <c r="J6" s="88">
        <v>44.503390000000003</v>
      </c>
      <c r="K6" s="88">
        <v>5.0686770000000001</v>
      </c>
      <c r="L6" s="88">
        <v>1664.045934</v>
      </c>
      <c r="M6" s="88">
        <v>2.838187</v>
      </c>
      <c r="N6" s="88">
        <v>22.84413</v>
      </c>
      <c r="O6" s="88">
        <v>875.61033099999997</v>
      </c>
      <c r="P6" s="88">
        <v>16.358889000000001</v>
      </c>
      <c r="Q6" s="88">
        <v>36.807037000000001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697.16598499999998</v>
      </c>
      <c r="D7" s="88">
        <v>36.515771999999998</v>
      </c>
      <c r="E7" s="88">
        <v>212.603207</v>
      </c>
      <c r="F7" s="88">
        <v>11.954421999999999</v>
      </c>
      <c r="G7" s="88">
        <v>3.9412660000000002</v>
      </c>
      <c r="H7" s="88">
        <v>6.8794659999999999</v>
      </c>
      <c r="I7" s="88">
        <v>36.476514999999999</v>
      </c>
      <c r="J7" s="88">
        <v>50.580461</v>
      </c>
      <c r="K7" s="88">
        <v>8.930358</v>
      </c>
      <c r="L7" s="88">
        <v>1639.8558009999999</v>
      </c>
      <c r="M7" s="88">
        <v>6.1995750000000003</v>
      </c>
      <c r="N7" s="88">
        <v>34.129078</v>
      </c>
      <c r="O7" s="88">
        <v>856.87324899999999</v>
      </c>
      <c r="P7" s="88">
        <v>27.261164999999998</v>
      </c>
      <c r="Q7" s="88">
        <v>36.405248999999998</v>
      </c>
      <c r="R7" s="83"/>
      <c r="S7" s="84" t="s">
        <v>539</v>
      </c>
    </row>
    <row r="8" spans="1:21" x14ac:dyDescent="0.15">
      <c r="B8" s="84" t="s">
        <v>340</v>
      </c>
      <c r="C8" s="88">
        <v>874.21623399999999</v>
      </c>
      <c r="D8" s="88">
        <v>45.898871999999997</v>
      </c>
      <c r="E8" s="88">
        <v>179.33103500000001</v>
      </c>
      <c r="F8" s="88">
        <v>12.813867</v>
      </c>
      <c r="G8" s="88">
        <v>4.5573230000000002</v>
      </c>
      <c r="H8" s="88">
        <v>9.7059960000000007</v>
      </c>
      <c r="I8" s="88">
        <v>47.453310999999999</v>
      </c>
      <c r="J8" s="88">
        <v>58.566051999999999</v>
      </c>
      <c r="K8" s="88">
        <v>8.5156310000000008</v>
      </c>
      <c r="L8" s="88">
        <v>1886.1102069999999</v>
      </c>
      <c r="M8" s="88">
        <v>7.9125009999999998</v>
      </c>
      <c r="N8" s="88">
        <v>72.785884999999993</v>
      </c>
      <c r="O8" s="88">
        <v>1038.2828569999999</v>
      </c>
      <c r="P8" s="88">
        <v>26.906661</v>
      </c>
      <c r="Q8" s="88">
        <v>32.910277000000001</v>
      </c>
      <c r="R8" s="83"/>
      <c r="S8" s="84" t="s">
        <v>540</v>
      </c>
    </row>
    <row r="9" spans="1:21" x14ac:dyDescent="0.15">
      <c r="B9" s="84" t="s">
        <v>341</v>
      </c>
      <c r="C9" s="88">
        <v>663.851539</v>
      </c>
      <c r="D9" s="88">
        <v>34.197501000000003</v>
      </c>
      <c r="E9" s="88">
        <v>178.05709400000001</v>
      </c>
      <c r="F9" s="88">
        <v>10.194599</v>
      </c>
      <c r="G9" s="88">
        <v>2.7427130000000002</v>
      </c>
      <c r="H9" s="88">
        <v>5.1929809999999996</v>
      </c>
      <c r="I9" s="88">
        <v>29.129584000000001</v>
      </c>
      <c r="J9" s="88">
        <v>47.154052</v>
      </c>
      <c r="K9" s="88">
        <v>6.2609589999999997</v>
      </c>
      <c r="L9" s="88">
        <v>1494.136747</v>
      </c>
      <c r="M9" s="88">
        <v>8.9221889999999995</v>
      </c>
      <c r="N9" s="88">
        <v>15.949040999999999</v>
      </c>
      <c r="O9" s="88">
        <v>836.25149399999998</v>
      </c>
      <c r="P9" s="88">
        <v>17.394639999999999</v>
      </c>
      <c r="Q9" s="88">
        <v>31.209285999999999</v>
      </c>
      <c r="R9" s="83"/>
      <c r="S9" s="84" t="s">
        <v>541</v>
      </c>
    </row>
    <row r="10" spans="1:21" x14ac:dyDescent="0.15">
      <c r="B10" s="84" t="s">
        <v>342</v>
      </c>
      <c r="C10" s="88">
        <v>727.65713900000003</v>
      </c>
      <c r="D10" s="88">
        <v>37.915745999999999</v>
      </c>
      <c r="E10" s="88">
        <v>167.06002899999999</v>
      </c>
      <c r="F10" s="88">
        <v>15.055132</v>
      </c>
      <c r="G10" s="88">
        <v>3.9293239999999998</v>
      </c>
      <c r="H10" s="88">
        <v>6.5620459999999996</v>
      </c>
      <c r="I10" s="88">
        <v>40.680784000000003</v>
      </c>
      <c r="J10" s="88">
        <v>52.500438000000003</v>
      </c>
      <c r="K10" s="88">
        <v>6.5904910000000001</v>
      </c>
      <c r="L10" s="88">
        <v>1849.4569670000001</v>
      </c>
      <c r="M10" s="88">
        <v>6.4678589999999998</v>
      </c>
      <c r="N10" s="88">
        <v>20.573333999999999</v>
      </c>
      <c r="O10" s="88">
        <v>920.43156699999997</v>
      </c>
      <c r="P10" s="88">
        <v>21.601841</v>
      </c>
      <c r="Q10" s="88">
        <v>37.616146999999998</v>
      </c>
      <c r="R10" s="83"/>
      <c r="S10" s="84" t="s">
        <v>542</v>
      </c>
    </row>
    <row r="11" spans="1:21" x14ac:dyDescent="0.15">
      <c r="B11" s="84" t="s">
        <v>343</v>
      </c>
      <c r="C11" s="88">
        <v>746.15877499999999</v>
      </c>
      <c r="D11" s="88">
        <v>40.255859999999998</v>
      </c>
      <c r="E11" s="88">
        <v>194.790032</v>
      </c>
      <c r="F11" s="88">
        <v>10.954541000000001</v>
      </c>
      <c r="G11" s="88">
        <v>4.1554149999999996</v>
      </c>
      <c r="H11" s="88">
        <v>6.0434190000000001</v>
      </c>
      <c r="I11" s="88">
        <v>58.382755000000003</v>
      </c>
      <c r="J11" s="88">
        <v>53.048161</v>
      </c>
      <c r="K11" s="88">
        <v>7.4484250000000003</v>
      </c>
      <c r="L11" s="88">
        <v>1759.8546919999999</v>
      </c>
      <c r="M11" s="88">
        <v>5.4418579999999999</v>
      </c>
      <c r="N11" s="88">
        <v>34.504280000000001</v>
      </c>
      <c r="O11" s="88">
        <v>980.34778200000005</v>
      </c>
      <c r="P11" s="88">
        <v>22.366029000000001</v>
      </c>
      <c r="Q11" s="88">
        <v>36.731037999999998</v>
      </c>
      <c r="R11" s="83"/>
      <c r="S11" s="84" t="s">
        <v>543</v>
      </c>
    </row>
    <row r="12" spans="1:21" x14ac:dyDescent="0.15">
      <c r="B12" s="84" t="s">
        <v>344</v>
      </c>
      <c r="C12" s="88">
        <v>714.39903800000002</v>
      </c>
      <c r="D12" s="88">
        <v>37.895538999999999</v>
      </c>
      <c r="E12" s="88">
        <v>120.680443</v>
      </c>
      <c r="F12" s="88">
        <v>19.879791999999998</v>
      </c>
      <c r="G12" s="88">
        <v>4.9135590000000002</v>
      </c>
      <c r="H12" s="88">
        <v>3.9489420000000002</v>
      </c>
      <c r="I12" s="88">
        <v>40.016646000000001</v>
      </c>
      <c r="J12" s="88">
        <v>32.689404000000003</v>
      </c>
      <c r="K12" s="88">
        <v>5.5198609999999997</v>
      </c>
      <c r="L12" s="88">
        <v>1646.9003230000001</v>
      </c>
      <c r="M12" s="88">
        <v>6.0008049999999997</v>
      </c>
      <c r="N12" s="88">
        <v>34.836060000000003</v>
      </c>
      <c r="O12" s="88">
        <v>866.30753300000003</v>
      </c>
      <c r="P12" s="88">
        <v>20.643205999999999</v>
      </c>
      <c r="Q12" s="88">
        <v>37.428592999999999</v>
      </c>
      <c r="R12" s="83"/>
      <c r="S12" s="84" t="s">
        <v>544</v>
      </c>
    </row>
    <row r="13" spans="1:21" x14ac:dyDescent="0.15">
      <c r="B13" s="84" t="s">
        <v>345</v>
      </c>
      <c r="C13" s="88">
        <v>561.517245</v>
      </c>
      <c r="D13" s="88">
        <v>27.199172000000001</v>
      </c>
      <c r="E13" s="88">
        <v>139.12565499999999</v>
      </c>
      <c r="F13" s="88">
        <v>8.2581989999999994</v>
      </c>
      <c r="G13" s="88">
        <v>2.9293840000000002</v>
      </c>
      <c r="H13" s="88">
        <v>3.3082370000000001</v>
      </c>
      <c r="I13" s="88">
        <v>28.703935000000001</v>
      </c>
      <c r="J13" s="88">
        <v>40.809556000000001</v>
      </c>
      <c r="K13" s="88">
        <v>4.5411010000000003</v>
      </c>
      <c r="L13" s="88">
        <v>1328.8467029999999</v>
      </c>
      <c r="M13" s="88">
        <v>2.754937</v>
      </c>
      <c r="N13" s="88">
        <v>23.021117</v>
      </c>
      <c r="O13" s="88">
        <v>589.04311600000005</v>
      </c>
      <c r="P13" s="88">
        <v>13.419305</v>
      </c>
      <c r="Q13" s="88">
        <v>22.890571000000001</v>
      </c>
      <c r="R13" s="83"/>
      <c r="S13" s="84" t="s">
        <v>545</v>
      </c>
    </row>
    <row r="14" spans="1:21" x14ac:dyDescent="0.15">
      <c r="B14" s="84" t="s">
        <v>346</v>
      </c>
      <c r="C14" s="88">
        <v>656.685339</v>
      </c>
      <c r="D14" s="88">
        <v>33.492477000000001</v>
      </c>
      <c r="E14" s="88">
        <v>144.156745</v>
      </c>
      <c r="F14" s="88">
        <v>10.817368999999999</v>
      </c>
      <c r="G14" s="88">
        <v>3.363022</v>
      </c>
      <c r="H14" s="88">
        <v>4.2742519999999997</v>
      </c>
      <c r="I14" s="88">
        <v>32.542023999999998</v>
      </c>
      <c r="J14" s="88">
        <v>43.062708000000001</v>
      </c>
      <c r="K14" s="88">
        <v>6.158493</v>
      </c>
      <c r="L14" s="88">
        <v>1630.5058409999999</v>
      </c>
      <c r="M14" s="88">
        <v>5.0404669999999996</v>
      </c>
      <c r="N14" s="88">
        <v>24.980277999999998</v>
      </c>
      <c r="O14" s="88">
        <v>777.52893500000005</v>
      </c>
      <c r="P14" s="88">
        <v>17.359351</v>
      </c>
      <c r="Q14" s="88">
        <v>34.920116</v>
      </c>
      <c r="R14" s="83"/>
      <c r="S14" s="84" t="s">
        <v>546</v>
      </c>
    </row>
    <row r="15" spans="1:21" x14ac:dyDescent="0.15">
      <c r="B15" s="84" t="s">
        <v>347</v>
      </c>
      <c r="C15" s="88">
        <v>705.21205599999996</v>
      </c>
      <c r="D15" s="88">
        <v>31.326546</v>
      </c>
      <c r="E15" s="88">
        <v>139.91883200000001</v>
      </c>
      <c r="F15" s="88">
        <v>10.746335</v>
      </c>
      <c r="G15" s="88">
        <v>4.4987339999999998</v>
      </c>
      <c r="H15" s="88">
        <v>5.539447</v>
      </c>
      <c r="I15" s="88">
        <v>33.075198999999998</v>
      </c>
      <c r="J15" s="88">
        <v>46.762270000000001</v>
      </c>
      <c r="K15" s="88">
        <v>6.8227779999999996</v>
      </c>
      <c r="L15" s="88">
        <v>1666.6925639999999</v>
      </c>
      <c r="M15" s="88">
        <v>6.6462680000000001</v>
      </c>
      <c r="N15" s="88">
        <v>27.307554</v>
      </c>
      <c r="O15" s="88">
        <v>850.58231799999999</v>
      </c>
      <c r="P15" s="88">
        <v>17.204986999999999</v>
      </c>
      <c r="Q15" s="88">
        <v>35.140543000000001</v>
      </c>
      <c r="R15" s="83"/>
      <c r="S15" s="84" t="s">
        <v>547</v>
      </c>
    </row>
    <row r="16" spans="1:21" x14ac:dyDescent="0.15">
      <c r="B16" s="84" t="s">
        <v>348</v>
      </c>
      <c r="C16" s="88">
        <v>755.05329099999994</v>
      </c>
      <c r="D16" s="88">
        <v>36.578474999999997</v>
      </c>
      <c r="E16" s="88">
        <v>170.17705000000001</v>
      </c>
      <c r="F16" s="88">
        <v>9.7408000000000001</v>
      </c>
      <c r="G16" s="88">
        <v>7.187468</v>
      </c>
      <c r="H16" s="88">
        <v>6.6821080000000004</v>
      </c>
      <c r="I16" s="88">
        <v>38.792465999999997</v>
      </c>
      <c r="J16" s="88">
        <v>45.974575999999999</v>
      </c>
      <c r="K16" s="88">
        <v>8.7678980000000006</v>
      </c>
      <c r="L16" s="88">
        <v>1860.512164</v>
      </c>
      <c r="M16" s="88">
        <v>10.009081</v>
      </c>
      <c r="N16" s="88">
        <v>52.319915000000002</v>
      </c>
      <c r="O16" s="88">
        <v>883.61071700000002</v>
      </c>
      <c r="P16" s="88">
        <v>23.215047999999999</v>
      </c>
      <c r="Q16" s="88">
        <v>41.307931000000004</v>
      </c>
      <c r="R16" s="83"/>
      <c r="S16" s="84" t="s">
        <v>548</v>
      </c>
    </row>
    <row r="17" spans="1:19" x14ac:dyDescent="0.15">
      <c r="B17" s="84" t="s">
        <v>349</v>
      </c>
      <c r="C17" s="88">
        <v>504.93932799999999</v>
      </c>
      <c r="D17" s="88">
        <v>21.93149</v>
      </c>
      <c r="E17" s="88">
        <v>145.90886900000001</v>
      </c>
      <c r="F17" s="88">
        <v>10.051918000000001</v>
      </c>
      <c r="G17" s="88">
        <v>4.682569</v>
      </c>
      <c r="H17" s="88">
        <v>5.3950659999999999</v>
      </c>
      <c r="I17" s="88">
        <v>35.168816</v>
      </c>
      <c r="J17" s="88">
        <v>27.340174000000001</v>
      </c>
      <c r="K17" s="88">
        <v>6.2681930000000001</v>
      </c>
      <c r="L17" s="88">
        <v>1484.2406370000001</v>
      </c>
      <c r="M17" s="88">
        <v>6.2379629999999997</v>
      </c>
      <c r="N17" s="88">
        <v>41.099935000000002</v>
      </c>
      <c r="O17" s="88">
        <v>645.46912999999995</v>
      </c>
      <c r="P17" s="88">
        <v>20.575226000000001</v>
      </c>
      <c r="Q17" s="88">
        <v>21.102588000000001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732.35513600000002</v>
      </c>
      <c r="D19" s="88">
        <v>38.959730999999998</v>
      </c>
      <c r="E19" s="88">
        <v>193.47358299999999</v>
      </c>
      <c r="F19" s="88">
        <v>15.884022999999999</v>
      </c>
      <c r="G19" s="88">
        <v>3.9681479999999998</v>
      </c>
      <c r="H19" s="88">
        <v>5.4601930000000003</v>
      </c>
      <c r="I19" s="88">
        <v>40.443992999999999</v>
      </c>
      <c r="J19" s="88">
        <v>35.510066999999999</v>
      </c>
      <c r="K19" s="88">
        <v>6.8542560000000003</v>
      </c>
      <c r="L19" s="88">
        <v>1694.559941</v>
      </c>
      <c r="M19" s="88">
        <v>6.7414880000000004</v>
      </c>
      <c r="N19" s="88">
        <v>17.632176999999999</v>
      </c>
      <c r="O19" s="88">
        <v>870.43924300000003</v>
      </c>
      <c r="P19" s="88">
        <v>21.431239999999999</v>
      </c>
      <c r="Q19" s="88">
        <v>36.443666999999998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749.462941</v>
      </c>
      <c r="D20" s="88">
        <v>37.557402000000003</v>
      </c>
      <c r="E20" s="88">
        <v>206.28860900000001</v>
      </c>
      <c r="F20" s="88">
        <v>10.309863999999999</v>
      </c>
      <c r="G20" s="88">
        <v>4.0431910000000002</v>
      </c>
      <c r="H20" s="88">
        <v>6.4179870000000001</v>
      </c>
      <c r="I20" s="88">
        <v>40.264802000000003</v>
      </c>
      <c r="J20" s="88">
        <v>37.612473000000001</v>
      </c>
      <c r="K20" s="88">
        <v>9.0553270000000001</v>
      </c>
      <c r="L20" s="88">
        <v>1709.7356609999999</v>
      </c>
      <c r="M20" s="88">
        <v>4.340802</v>
      </c>
      <c r="N20" s="88">
        <v>84.786942999999994</v>
      </c>
      <c r="O20" s="88">
        <v>800.85424</v>
      </c>
      <c r="P20" s="88">
        <v>21.247146000000001</v>
      </c>
      <c r="Q20" s="88">
        <v>39.314653999999997</v>
      </c>
      <c r="R20" s="83"/>
      <c r="S20" s="84" t="s">
        <v>539</v>
      </c>
    </row>
    <row r="21" spans="1:19" x14ac:dyDescent="0.15">
      <c r="B21" s="84" t="s">
        <v>340</v>
      </c>
      <c r="C21" s="88">
        <v>772.229916</v>
      </c>
      <c r="D21" s="88">
        <v>36.019224000000001</v>
      </c>
      <c r="E21" s="88">
        <v>195.53415699999999</v>
      </c>
      <c r="F21" s="88">
        <v>10.439541999999999</v>
      </c>
      <c r="G21" s="88">
        <v>4.6674699999999998</v>
      </c>
      <c r="H21" s="88">
        <v>8.4074570000000008</v>
      </c>
      <c r="I21" s="88">
        <v>43.542876999999997</v>
      </c>
      <c r="J21" s="88">
        <v>40.430115000000001</v>
      </c>
      <c r="K21" s="88">
        <v>9.3074639999999995</v>
      </c>
      <c r="L21" s="88">
        <v>1617.0937289999999</v>
      </c>
      <c r="M21" s="88">
        <v>5.6192229999999999</v>
      </c>
      <c r="N21" s="88">
        <v>40.490687999999999</v>
      </c>
      <c r="O21" s="88">
        <v>856.47980399999994</v>
      </c>
      <c r="P21" s="88">
        <v>19.941742999999999</v>
      </c>
      <c r="Q21" s="88">
        <v>39.982188999999998</v>
      </c>
      <c r="R21" s="83"/>
      <c r="S21" s="84" t="s">
        <v>540</v>
      </c>
    </row>
    <row r="22" spans="1:19" x14ac:dyDescent="0.15">
      <c r="B22" s="84" t="s">
        <v>341</v>
      </c>
      <c r="C22" s="88">
        <v>801.80585099999996</v>
      </c>
      <c r="D22" s="88">
        <v>36.087901000000002</v>
      </c>
      <c r="E22" s="88">
        <v>173.878837</v>
      </c>
      <c r="F22" s="88">
        <v>11.640164</v>
      </c>
      <c r="G22" s="88">
        <v>6.4072399999999998</v>
      </c>
      <c r="H22" s="88">
        <v>8.4739559999999994</v>
      </c>
      <c r="I22" s="88">
        <v>47.177495</v>
      </c>
      <c r="J22" s="88">
        <v>39.533462</v>
      </c>
      <c r="K22" s="88">
        <v>6.8567640000000001</v>
      </c>
      <c r="L22" s="88">
        <v>1768.0070149999999</v>
      </c>
      <c r="M22" s="88">
        <v>6.2364199999999999</v>
      </c>
      <c r="N22" s="88">
        <v>83.290356000000003</v>
      </c>
      <c r="O22" s="88">
        <v>823.214562</v>
      </c>
      <c r="P22" s="88">
        <v>40.887706000000001</v>
      </c>
      <c r="Q22" s="88">
        <v>37.234414000000001</v>
      </c>
      <c r="R22" s="83"/>
      <c r="S22" s="84" t="s">
        <v>541</v>
      </c>
    </row>
    <row r="23" spans="1:19" x14ac:dyDescent="0.15">
      <c r="B23" s="84" t="s">
        <v>342</v>
      </c>
      <c r="C23" s="88">
        <v>764.116581</v>
      </c>
      <c r="D23" s="88">
        <v>37.961922000000001</v>
      </c>
      <c r="E23" s="88">
        <v>155.53467499999999</v>
      </c>
      <c r="F23" s="88">
        <v>9.3289159999999995</v>
      </c>
      <c r="G23" s="88">
        <v>4.5368180000000002</v>
      </c>
      <c r="H23" s="88">
        <v>7.0044279999999999</v>
      </c>
      <c r="I23" s="88">
        <v>62.162081000000001</v>
      </c>
      <c r="J23" s="88">
        <v>45.622818000000002</v>
      </c>
      <c r="K23" s="88">
        <v>6.75298</v>
      </c>
      <c r="L23" s="88">
        <v>1779.948756</v>
      </c>
      <c r="M23" s="88">
        <v>8.0776470000000007</v>
      </c>
      <c r="N23" s="88">
        <v>33.787489999999998</v>
      </c>
      <c r="O23" s="88">
        <v>852.070696</v>
      </c>
      <c r="P23" s="88">
        <v>23.18038</v>
      </c>
      <c r="Q23" s="88">
        <v>37.954855999999999</v>
      </c>
      <c r="R23" s="83"/>
      <c r="S23" s="84" t="s">
        <v>542</v>
      </c>
    </row>
    <row r="24" spans="1:19" x14ac:dyDescent="0.15">
      <c r="B24" s="84" t="s">
        <v>343</v>
      </c>
      <c r="C24" s="88">
        <v>706.08986600000003</v>
      </c>
      <c r="D24" s="88">
        <v>41.050848999999999</v>
      </c>
      <c r="E24" s="88">
        <v>183.70883699999999</v>
      </c>
      <c r="F24" s="88">
        <v>16.821933999999999</v>
      </c>
      <c r="G24" s="88">
        <v>4.0352410000000001</v>
      </c>
      <c r="H24" s="88">
        <v>5.8406789999999997</v>
      </c>
      <c r="I24" s="88">
        <v>47.125546</v>
      </c>
      <c r="J24" s="88">
        <v>40.970554999999997</v>
      </c>
      <c r="K24" s="88">
        <v>4.8868520000000002</v>
      </c>
      <c r="L24" s="88">
        <v>1729.416187</v>
      </c>
      <c r="M24" s="88">
        <v>9.0312909999999995</v>
      </c>
      <c r="N24" s="88">
        <v>28.58287</v>
      </c>
      <c r="O24" s="88">
        <v>851.974332</v>
      </c>
      <c r="P24" s="88">
        <v>19.146267000000002</v>
      </c>
      <c r="Q24" s="88">
        <v>35.340105999999999</v>
      </c>
      <c r="R24" s="83"/>
      <c r="S24" s="84" t="s">
        <v>543</v>
      </c>
    </row>
    <row r="25" spans="1:19" x14ac:dyDescent="0.15">
      <c r="B25" s="84" t="s">
        <v>344</v>
      </c>
      <c r="C25" s="88">
        <v>1546.361551</v>
      </c>
      <c r="D25" s="88">
        <v>44.721497999999997</v>
      </c>
      <c r="E25" s="88">
        <v>163.26869500000001</v>
      </c>
      <c r="F25" s="88">
        <v>8.6488610000000001</v>
      </c>
      <c r="G25" s="88">
        <v>3.42788</v>
      </c>
      <c r="H25" s="88">
        <v>5.7699879999999997</v>
      </c>
      <c r="I25" s="88">
        <v>47.534061000000001</v>
      </c>
      <c r="J25" s="88">
        <v>33.213206</v>
      </c>
      <c r="K25" s="88">
        <v>5.534764</v>
      </c>
      <c r="L25" s="88">
        <v>1852.7952780000001</v>
      </c>
      <c r="M25" s="88">
        <v>7.4170550000000004</v>
      </c>
      <c r="N25" s="88">
        <v>43.562387000000001</v>
      </c>
      <c r="O25" s="88">
        <v>870.09452099999999</v>
      </c>
      <c r="P25" s="88">
        <v>16.046567</v>
      </c>
      <c r="Q25" s="88">
        <v>33.907063999999998</v>
      </c>
      <c r="R25" s="83"/>
      <c r="S25" s="84" t="s">
        <v>544</v>
      </c>
    </row>
    <row r="26" spans="1:19" x14ac:dyDescent="0.15">
      <c r="B26" s="84" t="s">
        <v>345</v>
      </c>
      <c r="C26" s="88">
        <v>631.80219699999998</v>
      </c>
      <c r="D26" s="88">
        <v>28.393667000000001</v>
      </c>
      <c r="E26" s="88">
        <v>117.773251</v>
      </c>
      <c r="F26" s="88">
        <v>6.50786</v>
      </c>
      <c r="G26" s="88">
        <v>3.14981</v>
      </c>
      <c r="H26" s="88">
        <v>3.9964119999999999</v>
      </c>
      <c r="I26" s="88">
        <v>42.059631000000003</v>
      </c>
      <c r="J26" s="88">
        <v>36.143452000000003</v>
      </c>
      <c r="K26" s="88">
        <v>4.3073689999999996</v>
      </c>
      <c r="L26" s="88">
        <v>1357.074576</v>
      </c>
      <c r="M26" s="88">
        <v>3.4336980000000001</v>
      </c>
      <c r="N26" s="88">
        <v>38.789901</v>
      </c>
      <c r="O26" s="88">
        <v>573.84449400000005</v>
      </c>
      <c r="P26" s="88">
        <v>11.823556999999999</v>
      </c>
      <c r="Q26" s="88">
        <v>25.583887000000001</v>
      </c>
      <c r="R26" s="83"/>
      <c r="S26" s="84" t="s">
        <v>545</v>
      </c>
    </row>
    <row r="27" spans="1:19" x14ac:dyDescent="0.15">
      <c r="B27" s="84" t="s">
        <v>346</v>
      </c>
      <c r="C27" s="88">
        <v>757.84790299999997</v>
      </c>
      <c r="D27" s="88">
        <v>39.448517000000002</v>
      </c>
      <c r="E27" s="88">
        <v>139.45477399999999</v>
      </c>
      <c r="F27" s="88">
        <v>8.1696559999999998</v>
      </c>
      <c r="G27" s="88">
        <v>7.4324000000000003</v>
      </c>
      <c r="H27" s="88">
        <v>4.5804970000000003</v>
      </c>
      <c r="I27" s="88">
        <v>42.657511</v>
      </c>
      <c r="J27" s="88">
        <v>45.521175999999997</v>
      </c>
      <c r="K27" s="88">
        <v>5.2996730000000003</v>
      </c>
      <c r="L27" s="88">
        <v>1805.9486420000001</v>
      </c>
      <c r="M27" s="88">
        <v>3.5043920000000002</v>
      </c>
      <c r="N27" s="88">
        <v>47.793080000000003</v>
      </c>
      <c r="O27" s="88">
        <v>806.12271299999998</v>
      </c>
      <c r="P27" s="88">
        <v>22.155221999999998</v>
      </c>
      <c r="Q27" s="88">
        <v>33.987188000000003</v>
      </c>
      <c r="R27" s="83"/>
      <c r="S27" s="84" t="s">
        <v>546</v>
      </c>
    </row>
    <row r="28" spans="1:19" x14ac:dyDescent="0.15">
      <c r="B28" s="84" t="s">
        <v>347</v>
      </c>
      <c r="C28" s="88">
        <v>891.73736399999996</v>
      </c>
      <c r="D28" s="88">
        <v>46.937981999999998</v>
      </c>
      <c r="E28" s="88">
        <v>197.277995</v>
      </c>
      <c r="F28" s="88">
        <v>9.3104820000000004</v>
      </c>
      <c r="G28" s="88">
        <v>6.0627199999999997</v>
      </c>
      <c r="H28" s="88">
        <v>8.3737060000000003</v>
      </c>
      <c r="I28" s="88">
        <v>54.394761000000003</v>
      </c>
      <c r="J28" s="88">
        <v>51.862685999999997</v>
      </c>
      <c r="K28" s="88">
        <v>6.3364320000000003</v>
      </c>
      <c r="L28" s="88">
        <v>1911.8007970000001</v>
      </c>
      <c r="M28" s="88">
        <v>6.4378209999999996</v>
      </c>
      <c r="N28" s="88">
        <v>30.238389999999999</v>
      </c>
      <c r="O28" s="88">
        <v>891.03817300000003</v>
      </c>
      <c r="P28" s="88">
        <v>19.194219</v>
      </c>
      <c r="Q28" s="88">
        <v>39.822175999999999</v>
      </c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ht="9" customHeight="1" x14ac:dyDescent="0.15">
      <c r="A37" s="87">
        <v>2023</v>
      </c>
      <c r="B37" s="84" t="s">
        <v>338</v>
      </c>
      <c r="C37" s="88">
        <v>43.920392999999997</v>
      </c>
      <c r="D37" s="88">
        <v>255.30107799999999</v>
      </c>
      <c r="E37" s="88">
        <v>5.0404939999999998</v>
      </c>
      <c r="F37" s="88">
        <v>11.635138</v>
      </c>
      <c r="G37" s="88">
        <v>9.8408979999999993</v>
      </c>
      <c r="H37" s="88">
        <v>2.104314</v>
      </c>
      <c r="I37" s="88">
        <v>270.21127300000001</v>
      </c>
      <c r="J37" s="88">
        <v>89.731848999999997</v>
      </c>
      <c r="K37" s="88">
        <v>275.19382099999945</v>
      </c>
      <c r="L37" s="88">
        <v>47.973398000000003</v>
      </c>
      <c r="M37" s="88">
        <v>55.754593999999997</v>
      </c>
      <c r="N37" s="88">
        <v>80.398095999999995</v>
      </c>
      <c r="O37" s="88">
        <v>66.663814000000002</v>
      </c>
      <c r="P37" s="89">
        <v>1842.1189789999985</v>
      </c>
      <c r="Q37" s="89">
        <v>1566.9251579999991</v>
      </c>
      <c r="R37" s="87">
        <v>2023</v>
      </c>
      <c r="S37" s="84" t="s">
        <v>538</v>
      </c>
    </row>
    <row r="38" spans="1:19" ht="9" customHeight="1" x14ac:dyDescent="0.15">
      <c r="B38" s="84" t="s">
        <v>339</v>
      </c>
      <c r="C38" s="88">
        <v>35.897447999999997</v>
      </c>
      <c r="D38" s="88">
        <v>287.62815799999998</v>
      </c>
      <c r="E38" s="88">
        <v>4.9394879999999999</v>
      </c>
      <c r="F38" s="88">
        <v>8.447336</v>
      </c>
      <c r="G38" s="88">
        <v>12.389922</v>
      </c>
      <c r="H38" s="88">
        <v>1.873586</v>
      </c>
      <c r="I38" s="88">
        <v>239.304956</v>
      </c>
      <c r="J38" s="88">
        <v>96.417377999999999</v>
      </c>
      <c r="K38" s="88">
        <v>315.25413899999978</v>
      </c>
      <c r="L38" s="88">
        <v>47.841890999999997</v>
      </c>
      <c r="M38" s="88">
        <v>50.502823999999997</v>
      </c>
      <c r="N38" s="88">
        <v>97.076922999999994</v>
      </c>
      <c r="O38" s="88">
        <v>46.547423999999999</v>
      </c>
      <c r="P38" s="89">
        <v>1811.4478459999996</v>
      </c>
      <c r="Q38" s="89">
        <v>1496.1937069999997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53.748589000000003</v>
      </c>
      <c r="D39" s="88">
        <v>352.436846</v>
      </c>
      <c r="E39" s="88">
        <v>5.147151</v>
      </c>
      <c r="F39" s="88">
        <v>9.8423350000000003</v>
      </c>
      <c r="G39" s="88">
        <v>12.036751000000001</v>
      </c>
      <c r="H39" s="88">
        <v>3.1298189999999999</v>
      </c>
      <c r="I39" s="88">
        <v>272.39425699999998</v>
      </c>
      <c r="J39" s="88">
        <v>111.322199</v>
      </c>
      <c r="K39" s="88">
        <v>372.52635099999907</v>
      </c>
      <c r="L39" s="88">
        <v>58.478977999999998</v>
      </c>
      <c r="M39" s="88">
        <v>62.084496999999999</v>
      </c>
      <c r="N39" s="88">
        <v>88.054204999999996</v>
      </c>
      <c r="O39" s="88">
        <v>52.412103999999999</v>
      </c>
      <c r="P39" s="89">
        <v>2450.6176639999971</v>
      </c>
      <c r="Q39" s="89">
        <v>2078.0913129999981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58.368592</v>
      </c>
      <c r="D40" s="88">
        <v>272.13074999999998</v>
      </c>
      <c r="E40" s="88">
        <v>2.5334089999999998</v>
      </c>
      <c r="F40" s="88">
        <v>9.4281210000000009</v>
      </c>
      <c r="G40" s="88">
        <v>11.719851</v>
      </c>
      <c r="H40" s="88">
        <v>2.2286039999999998</v>
      </c>
      <c r="I40" s="88">
        <v>231.140207</v>
      </c>
      <c r="J40" s="88">
        <v>104.91554600000001</v>
      </c>
      <c r="K40" s="88">
        <v>232.12798299999989</v>
      </c>
      <c r="L40" s="88">
        <v>47.050108999999999</v>
      </c>
      <c r="M40" s="88">
        <v>46.766201000000002</v>
      </c>
      <c r="N40" s="88">
        <v>81.324787999999998</v>
      </c>
      <c r="O40" s="88">
        <v>54.144444999999997</v>
      </c>
      <c r="P40" s="89">
        <v>1660.113163</v>
      </c>
      <c r="Q40" s="89">
        <v>1427.9851799999999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45.531779</v>
      </c>
      <c r="D41" s="88">
        <v>308.62300199999999</v>
      </c>
      <c r="E41" s="88">
        <v>4.2677459999999998</v>
      </c>
      <c r="F41" s="88">
        <v>11.641593</v>
      </c>
      <c r="G41" s="88">
        <v>12.808261</v>
      </c>
      <c r="H41" s="88">
        <v>2.755843</v>
      </c>
      <c r="I41" s="88">
        <v>237.01465300000001</v>
      </c>
      <c r="J41" s="88">
        <v>95.642623</v>
      </c>
      <c r="K41" s="88">
        <v>360.45103300000045</v>
      </c>
      <c r="L41" s="88">
        <v>57.989252</v>
      </c>
      <c r="M41" s="88">
        <v>57.026918000000002</v>
      </c>
      <c r="N41" s="88">
        <v>107.20064600000001</v>
      </c>
      <c r="O41" s="88">
        <v>55.521881999999998</v>
      </c>
      <c r="P41" s="89">
        <v>2005.4322759999998</v>
      </c>
      <c r="Q41" s="89">
        <v>1644.9812429999993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46.307357000000003</v>
      </c>
      <c r="D42" s="88">
        <v>289.68687599999998</v>
      </c>
      <c r="E42" s="88">
        <v>2.5933999999999999</v>
      </c>
      <c r="F42" s="88">
        <v>9.0036699999999996</v>
      </c>
      <c r="G42" s="88">
        <v>11.826090000000001</v>
      </c>
      <c r="H42" s="88">
        <v>2.8944329999999998</v>
      </c>
      <c r="I42" s="88">
        <v>274.62610999999998</v>
      </c>
      <c r="J42" s="88">
        <v>99.945092000000002</v>
      </c>
      <c r="K42" s="88">
        <v>326.90753500000039</v>
      </c>
      <c r="L42" s="88">
        <v>53.472020999999998</v>
      </c>
      <c r="M42" s="88">
        <v>52.402213000000003</v>
      </c>
      <c r="N42" s="88">
        <v>97.561160000000001</v>
      </c>
      <c r="O42" s="88">
        <v>52.238259999999997</v>
      </c>
      <c r="P42" s="89">
        <v>1933.3069769999995</v>
      </c>
      <c r="Q42" s="89">
        <v>1606.399441999999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50.323259999999998</v>
      </c>
      <c r="D43" s="88">
        <v>259.089877</v>
      </c>
      <c r="E43" s="88">
        <v>4.3626779999999998</v>
      </c>
      <c r="F43" s="88">
        <v>6.1613889999999998</v>
      </c>
      <c r="G43" s="88">
        <v>12.340778999999999</v>
      </c>
      <c r="H43" s="88">
        <v>2.927549</v>
      </c>
      <c r="I43" s="88">
        <v>259.31757800000003</v>
      </c>
      <c r="J43" s="88">
        <v>93.378736000000004</v>
      </c>
      <c r="K43" s="88">
        <v>291.50819999999959</v>
      </c>
      <c r="L43" s="88">
        <v>47.375025999999998</v>
      </c>
      <c r="M43" s="88">
        <v>60.975923999999999</v>
      </c>
      <c r="N43" s="88">
        <v>54.149424000000003</v>
      </c>
      <c r="O43" s="88">
        <v>49.235072000000002</v>
      </c>
      <c r="P43" s="89">
        <v>1913.7216809999993</v>
      </c>
      <c r="Q43" s="89">
        <v>1622.2134809999998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33.922753</v>
      </c>
      <c r="D44" s="88">
        <v>181.18472399999999</v>
      </c>
      <c r="E44" s="88">
        <v>5.9418899999999999</v>
      </c>
      <c r="F44" s="88">
        <v>8.6600710000000003</v>
      </c>
      <c r="G44" s="88">
        <v>7.9107950000000002</v>
      </c>
      <c r="H44" s="88">
        <v>2.0636320000000001</v>
      </c>
      <c r="I44" s="88">
        <v>187.95984300000001</v>
      </c>
      <c r="J44" s="88">
        <v>81.722764999999995</v>
      </c>
      <c r="K44" s="88">
        <v>248.42743400000037</v>
      </c>
      <c r="L44" s="88">
        <v>44.767766000000002</v>
      </c>
      <c r="M44" s="88">
        <v>46.628386999999996</v>
      </c>
      <c r="N44" s="88">
        <v>78.381997999999996</v>
      </c>
      <c r="O44" s="88">
        <v>71.202271999999994</v>
      </c>
      <c r="P44" s="89">
        <v>1769.6164069999995</v>
      </c>
      <c r="Q44" s="89">
        <v>1521.1889729999991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35.046435000000002</v>
      </c>
      <c r="D45" s="88">
        <v>256.69437099999999</v>
      </c>
      <c r="E45" s="88">
        <v>9.1383170000000007</v>
      </c>
      <c r="F45" s="88">
        <v>10.419074999999999</v>
      </c>
      <c r="G45" s="88">
        <v>10.537167</v>
      </c>
      <c r="H45" s="88">
        <v>2.573248</v>
      </c>
      <c r="I45" s="88">
        <v>179.497232</v>
      </c>
      <c r="J45" s="88">
        <v>78.577815000000001</v>
      </c>
      <c r="K45" s="88">
        <v>330.43405399999932</v>
      </c>
      <c r="L45" s="88">
        <v>51.624906000000003</v>
      </c>
      <c r="M45" s="88">
        <v>67.350425999999999</v>
      </c>
      <c r="N45" s="88">
        <v>101.05712</v>
      </c>
      <c r="O45" s="88">
        <v>58.836953000000001</v>
      </c>
      <c r="P45" s="89">
        <v>1888.5497709999997</v>
      </c>
      <c r="Q45" s="89">
        <v>1558.1157170000006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39.914482999999997</v>
      </c>
      <c r="D46" s="88">
        <v>271.69004699999999</v>
      </c>
      <c r="E46" s="88">
        <v>7.8324980000000002</v>
      </c>
      <c r="F46" s="88">
        <v>7.1262319999999999</v>
      </c>
      <c r="G46" s="88">
        <v>11.869951</v>
      </c>
      <c r="H46" s="88">
        <v>3.052257</v>
      </c>
      <c r="I46" s="88">
        <v>192.002106</v>
      </c>
      <c r="J46" s="88">
        <v>98.320687000000007</v>
      </c>
      <c r="K46" s="88">
        <v>280.44456199999991</v>
      </c>
      <c r="L46" s="88">
        <v>57.546160999999998</v>
      </c>
      <c r="M46" s="88">
        <v>63.053891</v>
      </c>
      <c r="N46" s="88">
        <v>95.972320999999994</v>
      </c>
      <c r="O46" s="88">
        <v>53.963234999999997</v>
      </c>
      <c r="P46" s="89">
        <v>1845.9176249999991</v>
      </c>
      <c r="Q46" s="89">
        <v>1565.473062999999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42.785964</v>
      </c>
      <c r="D47" s="88">
        <v>379.240951</v>
      </c>
      <c r="E47" s="88">
        <v>8.1255419999999994</v>
      </c>
      <c r="F47" s="88">
        <v>8.6129840000000009</v>
      </c>
      <c r="G47" s="88">
        <v>13.481223999999999</v>
      </c>
      <c r="H47" s="88">
        <v>27.002414999999999</v>
      </c>
      <c r="I47" s="88">
        <v>226.312027</v>
      </c>
      <c r="J47" s="88">
        <v>106.008163</v>
      </c>
      <c r="K47" s="88">
        <v>346.47496100000035</v>
      </c>
      <c r="L47" s="88">
        <v>66.257327000000004</v>
      </c>
      <c r="M47" s="88">
        <v>63.168297000000003</v>
      </c>
      <c r="N47" s="88">
        <v>89.755390000000006</v>
      </c>
      <c r="O47" s="88">
        <v>50.094833000000001</v>
      </c>
      <c r="P47" s="89">
        <v>1892.4736260000013</v>
      </c>
      <c r="Q47" s="89">
        <v>1545.998665000001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35.859504999999999</v>
      </c>
      <c r="D48" s="88">
        <v>234.340801</v>
      </c>
      <c r="E48" s="88">
        <v>7.2500330000000002</v>
      </c>
      <c r="F48" s="88">
        <v>4.6153870000000001</v>
      </c>
      <c r="G48" s="88">
        <v>12.426672999999999</v>
      </c>
      <c r="H48" s="88">
        <v>4.157794</v>
      </c>
      <c r="I48" s="88">
        <v>166.82425599999999</v>
      </c>
      <c r="J48" s="88">
        <v>64.157467999999994</v>
      </c>
      <c r="K48" s="88">
        <v>262.74904199999986</v>
      </c>
      <c r="L48" s="88">
        <v>46.143014999999998</v>
      </c>
      <c r="M48" s="88">
        <v>32.812820000000002</v>
      </c>
      <c r="N48" s="88">
        <v>79.850145999999995</v>
      </c>
      <c r="O48" s="88">
        <v>44.715145</v>
      </c>
      <c r="P48" s="89">
        <v>2082.2253910000004</v>
      </c>
      <c r="Q48" s="89">
        <v>1819.4763490000005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2024</v>
      </c>
      <c r="B50" s="84" t="s">
        <v>338</v>
      </c>
      <c r="C50" s="88">
        <v>40.663167000000001</v>
      </c>
      <c r="D50" s="88">
        <v>295.65448600000002</v>
      </c>
      <c r="E50" s="88">
        <v>3.1829399999999999</v>
      </c>
      <c r="F50" s="88">
        <v>9.2829370000000004</v>
      </c>
      <c r="G50" s="88">
        <v>9.5815490000000008</v>
      </c>
      <c r="H50" s="88">
        <v>3.788173</v>
      </c>
      <c r="I50" s="88">
        <v>190.62177299999999</v>
      </c>
      <c r="J50" s="88">
        <v>87.330279000000004</v>
      </c>
      <c r="K50" s="88">
        <v>302.30083800000006</v>
      </c>
      <c r="L50" s="88">
        <v>60.062204000000001</v>
      </c>
      <c r="M50" s="88">
        <v>45.641939000000001</v>
      </c>
      <c r="N50" s="88">
        <v>73.598881000000006</v>
      </c>
      <c r="O50" s="88">
        <v>43.221778</v>
      </c>
      <c r="P50" s="89">
        <v>1756.0538989999998</v>
      </c>
      <c r="Q50" s="89">
        <v>1453.7530609999997</v>
      </c>
      <c r="R50" s="87">
        <v>2024</v>
      </c>
      <c r="S50" s="84" t="s">
        <v>538</v>
      </c>
    </row>
    <row r="51" spans="1:19" x14ac:dyDescent="0.15">
      <c r="B51" s="84" t="s">
        <v>339</v>
      </c>
      <c r="C51" s="88">
        <v>38.602342999999998</v>
      </c>
      <c r="D51" s="88">
        <v>298.99740400000002</v>
      </c>
      <c r="E51" s="88">
        <v>6.1459780000000004</v>
      </c>
      <c r="F51" s="88">
        <v>8.2972300000000008</v>
      </c>
      <c r="G51" s="88">
        <v>11.056975</v>
      </c>
      <c r="H51" s="88">
        <v>2.6811509999999998</v>
      </c>
      <c r="I51" s="88">
        <v>199.05657299999999</v>
      </c>
      <c r="J51" s="88">
        <v>100.788141</v>
      </c>
      <c r="K51" s="88">
        <v>372.58456700000005</v>
      </c>
      <c r="L51" s="88">
        <v>58.765360000000001</v>
      </c>
      <c r="M51" s="88">
        <v>52.643759000000003</v>
      </c>
      <c r="N51" s="88">
        <v>91.217202999999998</v>
      </c>
      <c r="O51" s="88">
        <v>40.536163999999999</v>
      </c>
      <c r="P51" s="89">
        <v>1857.9049789999988</v>
      </c>
      <c r="Q51" s="89">
        <v>1485.3204119999989</v>
      </c>
      <c r="R51" s="83"/>
      <c r="S51" s="84" t="s">
        <v>539</v>
      </c>
    </row>
    <row r="52" spans="1:19" x14ac:dyDescent="0.15">
      <c r="B52" s="84" t="s">
        <v>340</v>
      </c>
      <c r="C52" s="88">
        <v>34.090722999999997</v>
      </c>
      <c r="D52" s="88">
        <v>319.22209099999998</v>
      </c>
      <c r="E52" s="88">
        <v>5.7798340000000001</v>
      </c>
      <c r="F52" s="88">
        <v>11.857085</v>
      </c>
      <c r="G52" s="88">
        <v>11.832126000000001</v>
      </c>
      <c r="H52" s="88">
        <v>3.7614010000000002</v>
      </c>
      <c r="I52" s="88">
        <v>239.55820499999999</v>
      </c>
      <c r="J52" s="88">
        <v>125.669721</v>
      </c>
      <c r="K52" s="88">
        <v>303.8752370000002</v>
      </c>
      <c r="L52" s="88">
        <v>55.609712999999999</v>
      </c>
      <c r="M52" s="88">
        <v>51.271957</v>
      </c>
      <c r="N52" s="88">
        <v>78.586721999999995</v>
      </c>
      <c r="O52" s="88">
        <v>34.254568999999996</v>
      </c>
      <c r="P52" s="89">
        <v>2116.7297900000008</v>
      </c>
      <c r="Q52" s="89">
        <v>1812.8545530000008</v>
      </c>
      <c r="R52" s="83"/>
      <c r="S52" s="84" t="s">
        <v>540</v>
      </c>
    </row>
    <row r="53" spans="1:19" x14ac:dyDescent="0.15">
      <c r="B53" s="84" t="s">
        <v>341</v>
      </c>
      <c r="C53" s="88">
        <v>36.459876000000001</v>
      </c>
      <c r="D53" s="88">
        <v>323.67417599999999</v>
      </c>
      <c r="E53" s="88">
        <v>11.10073</v>
      </c>
      <c r="F53" s="88">
        <v>6.5428509999999998</v>
      </c>
      <c r="G53" s="88">
        <v>11.223227</v>
      </c>
      <c r="H53" s="88">
        <v>7.9392800000000001</v>
      </c>
      <c r="I53" s="88">
        <v>246.46494100000001</v>
      </c>
      <c r="J53" s="88">
        <v>99.981640999999996</v>
      </c>
      <c r="K53" s="88">
        <v>309.18115800000027</v>
      </c>
      <c r="L53" s="88">
        <v>61.866124999999997</v>
      </c>
      <c r="M53" s="88">
        <v>46.084277999999998</v>
      </c>
      <c r="N53" s="88">
        <v>89.677677000000003</v>
      </c>
      <c r="O53" s="88">
        <v>45.163238999999997</v>
      </c>
      <c r="P53" s="89">
        <v>1988.0136529999993</v>
      </c>
      <c r="Q53" s="89">
        <v>1678.832494999999</v>
      </c>
      <c r="R53" s="83"/>
      <c r="S53" s="84" t="s">
        <v>541</v>
      </c>
    </row>
    <row r="54" spans="1:19" x14ac:dyDescent="0.15">
      <c r="B54" s="84" t="s">
        <v>342</v>
      </c>
      <c r="C54" s="88">
        <v>36.438361999999998</v>
      </c>
      <c r="D54" s="88">
        <v>299.10910699999999</v>
      </c>
      <c r="E54" s="88">
        <v>5.9124559999999997</v>
      </c>
      <c r="F54" s="88">
        <v>6.6063660000000004</v>
      </c>
      <c r="G54" s="88">
        <v>10.744204999999999</v>
      </c>
      <c r="H54" s="88">
        <v>3.0414539999999999</v>
      </c>
      <c r="I54" s="88">
        <v>276.60662100000002</v>
      </c>
      <c r="J54" s="88">
        <v>108.65114699999999</v>
      </c>
      <c r="K54" s="88">
        <v>327.01088699999929</v>
      </c>
      <c r="L54" s="88">
        <v>61.863557999999998</v>
      </c>
      <c r="M54" s="88">
        <v>49.059190000000001</v>
      </c>
      <c r="N54" s="88">
        <v>121.901735</v>
      </c>
      <c r="O54" s="88">
        <v>52.019139000000003</v>
      </c>
      <c r="P54" s="89">
        <v>1980.8987229999991</v>
      </c>
      <c r="Q54" s="89">
        <v>1653.8878359999997</v>
      </c>
      <c r="R54" s="83"/>
      <c r="S54" s="84" t="s">
        <v>542</v>
      </c>
    </row>
    <row r="55" spans="1:19" x14ac:dyDescent="0.15">
      <c r="B55" s="84" t="s">
        <v>343</v>
      </c>
      <c r="C55" s="88">
        <v>32.579428999999998</v>
      </c>
      <c r="D55" s="88">
        <v>301.91212400000001</v>
      </c>
      <c r="E55" s="88">
        <v>7.9460430000000004</v>
      </c>
      <c r="F55" s="88">
        <v>9.1199770000000004</v>
      </c>
      <c r="G55" s="88">
        <v>11.066236</v>
      </c>
      <c r="H55" s="88">
        <v>3.2967430000000002</v>
      </c>
      <c r="I55" s="88">
        <v>260.52048500000001</v>
      </c>
      <c r="J55" s="88">
        <v>98.401554000000004</v>
      </c>
      <c r="K55" s="88">
        <v>269.36166699999978</v>
      </c>
      <c r="L55" s="88">
        <v>55.402403999999997</v>
      </c>
      <c r="M55" s="88">
        <v>45.541497999999997</v>
      </c>
      <c r="N55" s="88">
        <v>94.651775000000001</v>
      </c>
      <c r="O55" s="88">
        <v>47.077862000000003</v>
      </c>
      <c r="P55" s="89">
        <v>1872.1246810000002</v>
      </c>
      <c r="Q55" s="89">
        <v>1602.7630140000006</v>
      </c>
      <c r="R55" s="83"/>
      <c r="S55" s="84" t="s">
        <v>543</v>
      </c>
    </row>
    <row r="56" spans="1:19" x14ac:dyDescent="0.15">
      <c r="B56" s="84" t="s">
        <v>344</v>
      </c>
      <c r="C56" s="88">
        <v>32.233367999999999</v>
      </c>
      <c r="D56" s="88">
        <v>284.14259399999997</v>
      </c>
      <c r="E56" s="88">
        <v>2.7646039999999998</v>
      </c>
      <c r="F56" s="88">
        <v>8.6699850000000005</v>
      </c>
      <c r="G56" s="88">
        <v>12.286588</v>
      </c>
      <c r="H56" s="88">
        <v>3.9818850000000001</v>
      </c>
      <c r="I56" s="88">
        <v>235.129122</v>
      </c>
      <c r="J56" s="88">
        <v>110.166928</v>
      </c>
      <c r="K56" s="88">
        <v>315.59854699999983</v>
      </c>
      <c r="L56" s="88">
        <v>56.833506999999997</v>
      </c>
      <c r="M56" s="88">
        <v>47.487184999999997</v>
      </c>
      <c r="N56" s="88">
        <v>92.97936</v>
      </c>
      <c r="O56" s="88">
        <v>42.758107000000003</v>
      </c>
      <c r="P56" s="89">
        <v>2295.1827210000001</v>
      </c>
      <c r="Q56" s="89">
        <v>1979.5841740000003</v>
      </c>
      <c r="R56" s="83"/>
      <c r="S56" s="84" t="s">
        <v>544</v>
      </c>
    </row>
    <row r="57" spans="1:19" x14ac:dyDescent="0.15">
      <c r="B57" s="84" t="s">
        <v>345</v>
      </c>
      <c r="C57" s="88">
        <v>42.379612000000002</v>
      </c>
      <c r="D57" s="88">
        <v>177.334597</v>
      </c>
      <c r="E57" s="88">
        <v>2.9775269999999998</v>
      </c>
      <c r="F57" s="88">
        <v>6.4881989999999998</v>
      </c>
      <c r="G57" s="88">
        <v>7.2713559999999999</v>
      </c>
      <c r="H57" s="88">
        <v>4.416709</v>
      </c>
      <c r="I57" s="88">
        <v>216.734927</v>
      </c>
      <c r="J57" s="88">
        <v>67.047804999999997</v>
      </c>
      <c r="K57" s="88">
        <v>214.95524299999983</v>
      </c>
      <c r="L57" s="88">
        <v>47.476776999999998</v>
      </c>
      <c r="M57" s="88">
        <v>31.124697000000001</v>
      </c>
      <c r="N57" s="88">
        <v>78.171525000000003</v>
      </c>
      <c r="O57" s="88">
        <v>53.659593000000001</v>
      </c>
      <c r="P57" s="89">
        <v>1581.3686230000008</v>
      </c>
      <c r="Q57" s="89">
        <v>1366.4133800000009</v>
      </c>
      <c r="R57" s="83"/>
      <c r="S57" s="84" t="s">
        <v>545</v>
      </c>
    </row>
    <row r="58" spans="1:19" x14ac:dyDescent="0.15">
      <c r="B58" s="84" t="s">
        <v>346</v>
      </c>
      <c r="C58" s="88">
        <v>47.073009999999996</v>
      </c>
      <c r="D58" s="88">
        <v>289.87643400000002</v>
      </c>
      <c r="E58" s="88">
        <v>3.063987</v>
      </c>
      <c r="F58" s="88">
        <v>6.2801590000000003</v>
      </c>
      <c r="G58" s="88">
        <v>10.978311</v>
      </c>
      <c r="H58" s="88">
        <v>3.1971189999999998</v>
      </c>
      <c r="I58" s="88">
        <v>273.54734500000001</v>
      </c>
      <c r="J58" s="88">
        <v>99.658268000000007</v>
      </c>
      <c r="K58" s="88">
        <v>303.99010999999967</v>
      </c>
      <c r="L58" s="88">
        <v>58.377338000000002</v>
      </c>
      <c r="M58" s="88">
        <v>50.504949000000003</v>
      </c>
      <c r="N58" s="88">
        <v>105.446934</v>
      </c>
      <c r="O58" s="88">
        <v>46.207779000000002</v>
      </c>
      <c r="P58" s="89">
        <v>1704.5500480000012</v>
      </c>
      <c r="Q58" s="89">
        <v>1400.5599380000015</v>
      </c>
      <c r="R58" s="83"/>
      <c r="S58" s="84" t="s">
        <v>546</v>
      </c>
    </row>
    <row r="59" spans="1:19" x14ac:dyDescent="0.15">
      <c r="B59" s="84" t="s">
        <v>347</v>
      </c>
      <c r="C59" s="88">
        <v>31.243015</v>
      </c>
      <c r="D59" s="88">
        <v>338.33468199999999</v>
      </c>
      <c r="E59" s="88">
        <v>7.4585330000000001</v>
      </c>
      <c r="F59" s="88">
        <v>6.4352470000000004</v>
      </c>
      <c r="G59" s="88">
        <v>12.883024000000001</v>
      </c>
      <c r="H59" s="88">
        <v>5.7139280000000001</v>
      </c>
      <c r="I59" s="88">
        <v>265.81508500000001</v>
      </c>
      <c r="J59" s="88">
        <v>99.620289</v>
      </c>
      <c r="K59" s="88">
        <v>294.35744099999977</v>
      </c>
      <c r="L59" s="88">
        <v>62.176233000000003</v>
      </c>
      <c r="M59" s="88">
        <v>61.605452</v>
      </c>
      <c r="N59" s="88">
        <v>106.556433</v>
      </c>
      <c r="O59" s="88">
        <v>39.478526000000002</v>
      </c>
      <c r="P59" s="89">
        <v>2211.9081089999986</v>
      </c>
      <c r="Q59" s="89">
        <v>1917.5506679999987</v>
      </c>
      <c r="R59" s="83"/>
      <c r="S59" s="84" t="s">
        <v>547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19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5" t="s">
        <v>708</v>
      </c>
      <c r="B11" s="225"/>
      <c r="C11" s="225"/>
      <c r="D11" s="225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1911.8007970000001</v>
      </c>
      <c r="G12" s="62"/>
      <c r="H12" s="62">
        <v>1666.6925639999999</v>
      </c>
      <c r="I12" s="62"/>
      <c r="J12" s="104">
        <f t="shared" ref="J12:J21" si="0">F12-H12</f>
        <v>245.10823300000015</v>
      </c>
      <c r="K12" s="62"/>
      <c r="L12" s="105">
        <f t="shared" ref="L12:L21" si="1">F12/H12*100-100</f>
        <v>14.706265468164673</v>
      </c>
      <c r="M12" s="98"/>
      <c r="N12" s="62">
        <v>5074.8240150000001</v>
      </c>
      <c r="O12" s="62"/>
      <c r="P12" s="62">
        <v>4626.0451080000003</v>
      </c>
      <c r="Q12" s="62"/>
      <c r="R12" s="104">
        <f>N12-P12</f>
        <v>448.77890699999989</v>
      </c>
      <c r="S12" s="62"/>
      <c r="T12" s="105">
        <f t="shared" ref="T12:T21" si="2">N12/P12*100-100</f>
        <v>9.7011355601334088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891.03817300000003</v>
      </c>
      <c r="G13" s="62"/>
      <c r="H13" s="62">
        <v>850.58231799999999</v>
      </c>
      <c r="I13" s="62"/>
      <c r="J13" s="104">
        <f t="shared" si="0"/>
        <v>40.455855000000042</v>
      </c>
      <c r="K13" s="62"/>
      <c r="L13" s="105">
        <f t="shared" si="1"/>
        <v>4.7562539384929892</v>
      </c>
      <c r="M13" s="98"/>
      <c r="N13" s="62">
        <v>2271.0053800000001</v>
      </c>
      <c r="P13" s="62">
        <v>2217.1543689999999</v>
      </c>
      <c r="Q13" s="62"/>
      <c r="R13" s="104">
        <f>N13-P13</f>
        <v>53.851011000000199</v>
      </c>
      <c r="S13" s="62"/>
      <c r="T13" s="105">
        <f t="shared" si="2"/>
        <v>2.4288345346151345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891.73736399999996</v>
      </c>
      <c r="G14" s="62"/>
      <c r="H14" s="62">
        <v>705.21205599999996</v>
      </c>
      <c r="I14" s="62"/>
      <c r="J14" s="104">
        <f t="shared" si="0"/>
        <v>186.525308</v>
      </c>
      <c r="K14" s="62"/>
      <c r="L14" s="105">
        <f t="shared" si="1"/>
        <v>26.449534776529688</v>
      </c>
      <c r="M14" s="98"/>
      <c r="N14" s="62">
        <v>2281.3874639999999</v>
      </c>
      <c r="O14" s="62"/>
      <c r="P14" s="62">
        <v>1923.41464</v>
      </c>
      <c r="Q14" s="62"/>
      <c r="R14" s="104">
        <f t="shared" ref="R14:R21" si="3">N14-P14</f>
        <v>357.97282399999995</v>
      </c>
      <c r="S14" s="62"/>
      <c r="T14" s="105">
        <f t="shared" si="2"/>
        <v>18.611318462253152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550.86335499999996</v>
      </c>
      <c r="G15" s="62"/>
      <c r="H15" s="62">
        <v>440.08792</v>
      </c>
      <c r="I15" s="62"/>
      <c r="J15" s="104">
        <f t="shared" si="0"/>
        <v>110.77543499999996</v>
      </c>
      <c r="K15" s="62"/>
      <c r="L15" s="105">
        <f t="shared" si="1"/>
        <v>25.171205562742998</v>
      </c>
      <c r="M15" s="98"/>
      <c r="N15" s="62">
        <v>1182.7673829999999</v>
      </c>
      <c r="P15" s="62">
        <v>1318.9960160000001</v>
      </c>
      <c r="Q15" s="62"/>
      <c r="R15" s="104">
        <f t="shared" si="3"/>
        <v>-136.22863300000017</v>
      </c>
      <c r="S15" s="62"/>
      <c r="T15" s="105">
        <f t="shared" si="2"/>
        <v>-10.328206556159927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294.35744099999999</v>
      </c>
      <c r="G16" s="62"/>
      <c r="H16" s="62">
        <v>280.44456200000002</v>
      </c>
      <c r="I16" s="62"/>
      <c r="J16" s="104">
        <f t="shared" si="0"/>
        <v>13.912878999999975</v>
      </c>
      <c r="K16" s="62"/>
      <c r="L16" s="105">
        <f t="shared" si="1"/>
        <v>4.961008657390181</v>
      </c>
      <c r="M16" s="98"/>
      <c r="N16" s="62">
        <v>813.30279399999995</v>
      </c>
      <c r="P16" s="62">
        <v>859.30605000000003</v>
      </c>
      <c r="Q16" s="62"/>
      <c r="R16" s="104">
        <f t="shared" si="3"/>
        <v>-46.003256000000079</v>
      </c>
      <c r="S16" s="62"/>
      <c r="T16" s="105">
        <f t="shared" si="2"/>
        <v>-5.3535356814955577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338.33468199999999</v>
      </c>
      <c r="G17" s="62"/>
      <c r="H17" s="62">
        <v>271.69004699999999</v>
      </c>
      <c r="I17" s="62"/>
      <c r="J17" s="104">
        <f t="shared" si="0"/>
        <v>66.644634999999994</v>
      </c>
      <c r="K17" s="62"/>
      <c r="L17" s="105">
        <f t="shared" si="1"/>
        <v>24.529656399227619</v>
      </c>
      <c r="M17" s="98"/>
      <c r="N17" s="62">
        <v>805.54571299999998</v>
      </c>
      <c r="P17" s="62">
        <v>709.56914200000006</v>
      </c>
      <c r="Q17" s="62"/>
      <c r="R17" s="104">
        <f t="shared" si="3"/>
        <v>95.976570999999922</v>
      </c>
      <c r="S17" s="62"/>
      <c r="T17" s="105">
        <f t="shared" si="2"/>
        <v>13.526035071012132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265.81508500000001</v>
      </c>
      <c r="G18" s="62"/>
      <c r="H18" s="62">
        <v>192.002106</v>
      </c>
      <c r="I18" s="62"/>
      <c r="J18" s="104">
        <f t="shared" si="0"/>
        <v>73.812979000000013</v>
      </c>
      <c r="K18" s="62"/>
      <c r="L18" s="105">
        <f t="shared" si="1"/>
        <v>38.443838214982918</v>
      </c>
      <c r="M18" s="98"/>
      <c r="N18" s="62">
        <v>756.0973570000001</v>
      </c>
      <c r="P18" s="62">
        <v>559.45918100000006</v>
      </c>
      <c r="Q18" s="62"/>
      <c r="R18" s="104">
        <f t="shared" si="3"/>
        <v>196.63817600000004</v>
      </c>
      <c r="S18" s="62"/>
      <c r="T18" s="105">
        <f t="shared" si="2"/>
        <v>35.14790402554857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197.277995</v>
      </c>
      <c r="G19" s="62"/>
      <c r="H19" s="62">
        <v>139.91883200000001</v>
      </c>
      <c r="I19" s="62"/>
      <c r="J19" s="104">
        <f t="shared" si="0"/>
        <v>57.359162999999995</v>
      </c>
      <c r="K19" s="62"/>
      <c r="L19" s="105">
        <f t="shared" si="1"/>
        <v>40.994598211054239</v>
      </c>
      <c r="M19" s="98"/>
      <c r="N19" s="62">
        <v>454.50602000000003</v>
      </c>
      <c r="P19" s="62">
        <v>423.201232</v>
      </c>
      <c r="Q19" s="62"/>
      <c r="R19" s="104">
        <f t="shared" si="3"/>
        <v>31.30478800000003</v>
      </c>
      <c r="S19" s="62"/>
      <c r="T19" s="105">
        <f t="shared" si="2"/>
        <v>7.3971400915014556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111.08126300000001</v>
      </c>
      <c r="G20" s="62"/>
      <c r="H20" s="62">
        <v>100.734013</v>
      </c>
      <c r="I20" s="62"/>
      <c r="J20" s="104">
        <f t="shared" si="0"/>
        <v>10.347250000000003</v>
      </c>
      <c r="K20" s="62"/>
      <c r="L20" s="105">
        <f t="shared" si="1"/>
        <v>10.271853261718064</v>
      </c>
      <c r="M20" s="98"/>
      <c r="N20" s="62">
        <v>291.85152699999998</v>
      </c>
      <c r="P20" s="62">
        <v>283.24464</v>
      </c>
      <c r="Q20" s="62"/>
      <c r="R20" s="104">
        <f t="shared" si="3"/>
        <v>8.606886999999972</v>
      </c>
      <c r="S20" s="62"/>
      <c r="T20" s="105">
        <f t="shared" si="2"/>
        <v>3.0386760363761738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99.620289</v>
      </c>
      <c r="G21" s="62"/>
      <c r="H21" s="62">
        <v>98.320687000000007</v>
      </c>
      <c r="I21" s="62"/>
      <c r="J21" s="104">
        <f t="shared" si="0"/>
        <v>1.299601999999993</v>
      </c>
      <c r="K21" s="62"/>
      <c r="L21" s="105">
        <f t="shared" si="1"/>
        <v>1.3217991448737365</v>
      </c>
      <c r="M21" s="98"/>
      <c r="N21" s="62">
        <v>266.32636200000002</v>
      </c>
      <c r="P21" s="62">
        <v>258.62126699999999</v>
      </c>
      <c r="Q21" s="62"/>
      <c r="R21" s="104">
        <f t="shared" si="3"/>
        <v>7.7050950000000284</v>
      </c>
      <c r="S21" s="62"/>
      <c r="T21" s="105">
        <f t="shared" si="2"/>
        <v>2.979296749017962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4774.6603249999916</v>
      </c>
      <c r="G23" s="100"/>
      <c r="H23" s="100">
        <v>4095.9651630000062</v>
      </c>
      <c r="I23" s="100"/>
      <c r="J23" s="101">
        <f>F23-H23</f>
        <v>678.69516199998543</v>
      </c>
      <c r="K23" s="108"/>
      <c r="L23" s="102">
        <f>F23/H23*100-100</f>
        <v>16.569847032167843</v>
      </c>
      <c r="M23" s="103"/>
      <c r="N23" s="100">
        <v>12461.788362000014</v>
      </c>
      <c r="O23" s="100"/>
      <c r="P23" s="100">
        <v>11240.677377000015</v>
      </c>
      <c r="Q23" s="100"/>
      <c r="R23" s="101">
        <f>N23-P23</f>
        <v>1221.1109849999993</v>
      </c>
      <c r="S23" s="108"/>
      <c r="T23" s="102">
        <f>N23/P23*100-100</f>
        <v>10.863322058317976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5208.1461509999999</v>
      </c>
      <c r="G24" s="109"/>
      <c r="H24" s="109">
        <v>4489.8203000000003</v>
      </c>
      <c r="I24" s="109"/>
      <c r="J24" s="110">
        <f>F24-H24</f>
        <v>718.3258509999996</v>
      </c>
      <c r="K24" s="110"/>
      <c r="L24" s="111">
        <f>F24/H24*100-100</f>
        <v>15.998988890490779</v>
      </c>
      <c r="M24" s="112"/>
      <c r="N24" s="109">
        <v>13592.048214000002</v>
      </c>
      <c r="O24" s="109"/>
      <c r="P24" s="109">
        <v>12322.775911000001</v>
      </c>
      <c r="Q24" s="109"/>
      <c r="R24" s="110">
        <f>N24-P24</f>
        <v>1269.2723030000016</v>
      </c>
      <c r="S24" s="110"/>
      <c r="T24" s="111">
        <f>N24/P24*100-100</f>
        <v>10.300214108957206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5502.503592</v>
      </c>
      <c r="G25" s="100"/>
      <c r="H25" s="100">
        <v>4770.264862</v>
      </c>
      <c r="I25" s="100"/>
      <c r="J25" s="101">
        <f>F25-H25</f>
        <v>732.23873000000003</v>
      </c>
      <c r="K25" s="108"/>
      <c r="L25" s="102">
        <f>F25/H25*100-100</f>
        <v>15.35006443422094</v>
      </c>
      <c r="M25" s="103"/>
      <c r="N25" s="100">
        <v>14405.351008000001</v>
      </c>
      <c r="O25" s="100"/>
      <c r="P25" s="100">
        <v>13182.081961</v>
      </c>
      <c r="Q25" s="100"/>
      <c r="R25" s="101">
        <f>N25-P25</f>
        <v>1223.2690470000016</v>
      </c>
      <c r="S25" s="108"/>
      <c r="T25" s="102">
        <f>N25/P25*100-100</f>
        <v>9.2797863844202908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2211.9081089999986</v>
      </c>
      <c r="G26" s="109"/>
      <c r="H26" s="109">
        <v>1845.9176249999991</v>
      </c>
      <c r="I26" s="109"/>
      <c r="J26" s="110">
        <f>F26-H26</f>
        <v>365.99048399999947</v>
      </c>
      <c r="K26" s="110"/>
      <c r="L26" s="111">
        <f>F26/H26*100-100</f>
        <v>19.827021479357711</v>
      </c>
      <c r="M26" s="114"/>
      <c r="N26" s="109">
        <v>5497.8267800000012</v>
      </c>
      <c r="O26" s="109"/>
      <c r="P26" s="109">
        <v>5504.0838029999986</v>
      </c>
      <c r="Q26" s="62"/>
      <c r="R26" s="110">
        <f>N26-P26</f>
        <v>-6.257022999997389</v>
      </c>
      <c r="S26" s="110"/>
      <c r="T26" s="111">
        <f>N26/P26*100-100</f>
        <v>-0.113679646312562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1917.5506679999987</v>
      </c>
      <c r="G27" s="100"/>
      <c r="H27" s="100">
        <v>1565.473062999999</v>
      </c>
      <c r="I27" s="100"/>
      <c r="J27" s="101">
        <f>F27-H27</f>
        <v>352.07760499999972</v>
      </c>
      <c r="K27" s="108"/>
      <c r="L27" s="102">
        <f>F27/H27*100-100</f>
        <v>22.490173310634589</v>
      </c>
      <c r="M27" s="103"/>
      <c r="N27" s="100">
        <v>4684.5239860000011</v>
      </c>
      <c r="O27" s="100"/>
      <c r="P27" s="100">
        <v>4644.7777529999985</v>
      </c>
      <c r="Q27" s="100"/>
      <c r="R27" s="101">
        <f>N27-P27</f>
        <v>39.746233000002576</v>
      </c>
      <c r="S27" s="108"/>
      <c r="T27" s="102">
        <f>N27/P27*100-100</f>
        <v>0.85571872570933749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131.636222</v>
      </c>
      <c r="D6" s="123">
        <v>261.49800399999998</v>
      </c>
      <c r="E6" s="123">
        <v>80.818128999999999</v>
      </c>
      <c r="F6" s="123">
        <v>556.567677</v>
      </c>
      <c r="G6" s="123">
        <v>251.97847499999997</v>
      </c>
      <c r="H6" s="123">
        <v>2306.2006649999967</v>
      </c>
      <c r="I6" s="123">
        <v>643.79741100000001</v>
      </c>
      <c r="J6" s="123">
        <v>23.702399</v>
      </c>
      <c r="K6" s="123">
        <v>455.21449500000006</v>
      </c>
      <c r="L6" s="123">
        <v>789.12222099999963</v>
      </c>
      <c r="M6" s="123">
        <v>581.41234300000008</v>
      </c>
      <c r="N6" s="123">
        <v>466.36452699999995</v>
      </c>
      <c r="O6" s="123">
        <v>119.58862499999999</v>
      </c>
      <c r="P6" s="123">
        <v>28.726189999999995</v>
      </c>
      <c r="Q6" s="123">
        <v>557.05672900000002</v>
      </c>
      <c r="R6" s="123">
        <v>196.20342700000003</v>
      </c>
      <c r="S6" s="123">
        <v>485.55458400000043</v>
      </c>
      <c r="T6" s="123">
        <v>496.40579100000002</v>
      </c>
      <c r="U6" s="123">
        <v>0.28231700000000004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163.05365200000003</v>
      </c>
      <c r="D7" s="123">
        <v>253.75399799999997</v>
      </c>
      <c r="E7" s="123">
        <v>73.204406000000006</v>
      </c>
      <c r="F7" s="123">
        <v>571.23189100000013</v>
      </c>
      <c r="G7" s="123">
        <v>266.63630699999999</v>
      </c>
      <c r="H7" s="123">
        <v>2513.2891459999964</v>
      </c>
      <c r="I7" s="123">
        <v>556.70481400000006</v>
      </c>
      <c r="J7" s="123">
        <v>16.956973999999999</v>
      </c>
      <c r="K7" s="123">
        <v>436.194029</v>
      </c>
      <c r="L7" s="123">
        <v>799.49093600000037</v>
      </c>
      <c r="M7" s="123">
        <v>585.66250500000012</v>
      </c>
      <c r="N7" s="123">
        <v>566.46484399999997</v>
      </c>
      <c r="O7" s="123">
        <v>240.59239100000002</v>
      </c>
      <c r="P7" s="123">
        <v>33.317160000000001</v>
      </c>
      <c r="Q7" s="123">
        <v>552.04760700000008</v>
      </c>
      <c r="R7" s="123">
        <v>190.94857300000004</v>
      </c>
      <c r="S7" s="123">
        <v>443.85378099999946</v>
      </c>
      <c r="T7" s="123">
        <v>488.99425099999991</v>
      </c>
      <c r="U7" s="123">
        <v>0.50749500000000003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175.95983300000006</v>
      </c>
      <c r="D8" s="123">
        <v>337.40757699999995</v>
      </c>
      <c r="E8" s="123">
        <v>80.414344999999997</v>
      </c>
      <c r="F8" s="123">
        <v>654.68694499999992</v>
      </c>
      <c r="G8" s="123">
        <v>324.87029200000006</v>
      </c>
      <c r="H8" s="123">
        <v>2883.3197989999976</v>
      </c>
      <c r="I8" s="123">
        <v>730.12845199999992</v>
      </c>
      <c r="J8" s="123">
        <v>18.006724999999999</v>
      </c>
      <c r="K8" s="123">
        <v>447.08239700000001</v>
      </c>
      <c r="L8" s="123">
        <v>950.42461000000003</v>
      </c>
      <c r="M8" s="123">
        <v>697.5396089999997</v>
      </c>
      <c r="N8" s="123">
        <v>633.05012399999998</v>
      </c>
      <c r="O8" s="123">
        <v>140.98618500000001</v>
      </c>
      <c r="P8" s="123">
        <v>33.104604000000002</v>
      </c>
      <c r="Q8" s="123">
        <v>625.31936300000007</v>
      </c>
      <c r="R8" s="123">
        <v>209.99910600000007</v>
      </c>
      <c r="S8" s="123">
        <v>487.18690000000004</v>
      </c>
      <c r="T8" s="123">
        <v>547.90981799999997</v>
      </c>
      <c r="U8" s="123">
        <v>0.64576100000000003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142.23350499999998</v>
      </c>
      <c r="D9" s="123">
        <v>309.54376600000001</v>
      </c>
      <c r="E9" s="123">
        <v>62.428370000000001</v>
      </c>
      <c r="F9" s="123">
        <v>579.15924399999994</v>
      </c>
      <c r="G9" s="123">
        <v>262.63257599999997</v>
      </c>
      <c r="H9" s="123">
        <v>2218.9540060000008</v>
      </c>
      <c r="I9" s="123">
        <v>433.54837899999995</v>
      </c>
      <c r="J9" s="123">
        <v>11.964435999999999</v>
      </c>
      <c r="K9" s="123">
        <v>422.52642700000007</v>
      </c>
      <c r="L9" s="123">
        <v>744.40554499999996</v>
      </c>
      <c r="M9" s="123">
        <v>618.2878740000001</v>
      </c>
      <c r="N9" s="123">
        <v>546.86646299999995</v>
      </c>
      <c r="O9" s="123">
        <v>143.658501</v>
      </c>
      <c r="P9" s="123">
        <v>29.152644000000002</v>
      </c>
      <c r="Q9" s="123">
        <v>506.74800799999991</v>
      </c>
      <c r="R9" s="123">
        <v>177.20923499999995</v>
      </c>
      <c r="S9" s="123">
        <v>416.87991599999975</v>
      </c>
      <c r="T9" s="123">
        <v>477.35475400000007</v>
      </c>
      <c r="U9" s="123">
        <v>1.7237859999999998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194.529585</v>
      </c>
      <c r="D10" s="123">
        <v>346.98699000000011</v>
      </c>
      <c r="E10" s="123">
        <v>84.836088000000004</v>
      </c>
      <c r="F10" s="123">
        <v>686.27748699999984</v>
      </c>
      <c r="G10" s="123">
        <v>242.51805400000001</v>
      </c>
      <c r="H10" s="123">
        <v>2570.9088489999976</v>
      </c>
      <c r="I10" s="123">
        <v>448.58427499999999</v>
      </c>
      <c r="J10" s="123">
        <v>27.267969000000001</v>
      </c>
      <c r="K10" s="123">
        <v>534.10972100000004</v>
      </c>
      <c r="L10" s="123">
        <v>898.87007799999992</v>
      </c>
      <c r="M10" s="123">
        <v>688.67583300000013</v>
      </c>
      <c r="N10" s="123">
        <v>608.80201499999998</v>
      </c>
      <c r="O10" s="123">
        <v>164.620226</v>
      </c>
      <c r="P10" s="123">
        <v>36.962809999999998</v>
      </c>
      <c r="Q10" s="123">
        <v>593.99082599999986</v>
      </c>
      <c r="R10" s="123">
        <v>218.83070100000003</v>
      </c>
      <c r="S10" s="123">
        <v>513.61489600000004</v>
      </c>
      <c r="T10" s="123">
        <v>544.14229899999998</v>
      </c>
      <c r="U10" s="123">
        <v>0.402646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167.279269</v>
      </c>
      <c r="D11" s="123">
        <v>315.73809599999998</v>
      </c>
      <c r="E11" s="123">
        <v>73.749387999999996</v>
      </c>
      <c r="F11" s="123">
        <v>671.13470799999993</v>
      </c>
      <c r="G11" s="123">
        <v>237.55624499999996</v>
      </c>
      <c r="H11" s="123">
        <v>2385.6785159999999</v>
      </c>
      <c r="I11" s="123">
        <v>507.35530199999994</v>
      </c>
      <c r="J11" s="123">
        <v>24.061417000000002</v>
      </c>
      <c r="K11" s="123">
        <v>522.96677499999998</v>
      </c>
      <c r="L11" s="123">
        <v>891.53700899999967</v>
      </c>
      <c r="M11" s="123">
        <v>751.39438200000018</v>
      </c>
      <c r="N11" s="123">
        <v>585.66923499999996</v>
      </c>
      <c r="O11" s="123">
        <v>151.248187</v>
      </c>
      <c r="P11" s="123">
        <v>36.874184999999997</v>
      </c>
      <c r="Q11" s="123">
        <v>561.69345099999998</v>
      </c>
      <c r="R11" s="123">
        <v>202.37209500000003</v>
      </c>
      <c r="S11" s="123">
        <v>476.98234299999996</v>
      </c>
      <c r="T11" s="123">
        <v>536.29500500000017</v>
      </c>
      <c r="U11" s="123">
        <v>0.9183420000000001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138.723409</v>
      </c>
      <c r="D12" s="123">
        <v>299.935</v>
      </c>
      <c r="E12" s="123">
        <v>79.886301000000003</v>
      </c>
      <c r="F12" s="123">
        <v>681.49920499999996</v>
      </c>
      <c r="G12" s="123">
        <v>225.13888099999997</v>
      </c>
      <c r="H12" s="123">
        <v>2294.7036840000019</v>
      </c>
      <c r="I12" s="123">
        <v>382.82838699999996</v>
      </c>
      <c r="J12" s="123">
        <v>24.978109</v>
      </c>
      <c r="K12" s="123">
        <v>439.58820800000007</v>
      </c>
      <c r="L12" s="123">
        <v>819.58424000000002</v>
      </c>
      <c r="M12" s="123">
        <v>727.99572900000055</v>
      </c>
      <c r="N12" s="123">
        <v>580.13051099999996</v>
      </c>
      <c r="O12" s="123">
        <v>174.90545000000003</v>
      </c>
      <c r="P12" s="123">
        <v>34.884611</v>
      </c>
      <c r="Q12" s="123">
        <v>515.69469900000001</v>
      </c>
      <c r="R12" s="123">
        <v>202.50441700000005</v>
      </c>
      <c r="S12" s="123">
        <v>517.94095700000003</v>
      </c>
      <c r="T12" s="123">
        <v>516.10757599999999</v>
      </c>
      <c r="U12" s="123">
        <v>0.96950300000000045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169.978148</v>
      </c>
      <c r="D13" s="123">
        <v>309.20543100000003</v>
      </c>
      <c r="E13" s="123">
        <v>74.032928999999996</v>
      </c>
      <c r="F13" s="123">
        <v>666.94619200000011</v>
      </c>
      <c r="G13" s="123">
        <v>193.05625000000003</v>
      </c>
      <c r="H13" s="123">
        <v>1706.4187389999995</v>
      </c>
      <c r="I13" s="123">
        <v>558.64591300000006</v>
      </c>
      <c r="J13" s="123">
        <v>22.764274</v>
      </c>
      <c r="K13" s="123">
        <v>577.60066899999993</v>
      </c>
      <c r="L13" s="123">
        <v>694.3576850000004</v>
      </c>
      <c r="M13" s="123">
        <v>568.90381300000035</v>
      </c>
      <c r="N13" s="123">
        <v>470.01065999999997</v>
      </c>
      <c r="O13" s="123">
        <v>169.32985300000001</v>
      </c>
      <c r="P13" s="123">
        <v>26.403505000000003</v>
      </c>
      <c r="Q13" s="123">
        <v>380.84170699999999</v>
      </c>
      <c r="R13" s="123">
        <v>174.78018299999999</v>
      </c>
      <c r="S13" s="123">
        <v>494.45865199999992</v>
      </c>
      <c r="T13" s="123">
        <v>506.02570400000019</v>
      </c>
      <c r="U13" s="123">
        <v>0.77036699999999991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90.702930999999992</v>
      </c>
      <c r="D14" s="123">
        <v>322.42615999999998</v>
      </c>
      <c r="E14" s="123">
        <v>65.344286000000011</v>
      </c>
      <c r="F14" s="123">
        <v>664.84620599999994</v>
      </c>
      <c r="G14" s="123">
        <v>223.175544</v>
      </c>
      <c r="H14" s="123">
        <v>2224.204524000002</v>
      </c>
      <c r="I14" s="123">
        <v>603.61674600000003</v>
      </c>
      <c r="J14" s="123">
        <v>34.055571999999998</v>
      </c>
      <c r="K14" s="123">
        <v>510.52991999999995</v>
      </c>
      <c r="L14" s="123">
        <v>831.13266399999998</v>
      </c>
      <c r="M14" s="123">
        <v>666.58740699999976</v>
      </c>
      <c r="N14" s="123">
        <v>449.76700699999998</v>
      </c>
      <c r="O14" s="123">
        <v>144.62425999999999</v>
      </c>
      <c r="P14" s="123">
        <v>33.136701000000002</v>
      </c>
      <c r="Q14" s="123">
        <v>445.01838799999996</v>
      </c>
      <c r="R14" s="123">
        <v>209.45545599999994</v>
      </c>
      <c r="S14" s="123">
        <v>551.21069100000034</v>
      </c>
      <c r="T14" s="123">
        <v>505.99350600000008</v>
      </c>
      <c r="U14" s="123">
        <v>2.2192400000000001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103.93414200000001</v>
      </c>
      <c r="D15" s="123">
        <v>331.72881599999999</v>
      </c>
      <c r="E15" s="123">
        <v>75.176366000000002</v>
      </c>
      <c r="F15" s="123">
        <v>665.67762000000005</v>
      </c>
      <c r="G15" s="123">
        <v>221.55591200000003</v>
      </c>
      <c r="H15" s="123">
        <v>2587.1925809999989</v>
      </c>
      <c r="I15" s="123">
        <v>300.22305400000005</v>
      </c>
      <c r="J15" s="123">
        <v>36.146922000000004</v>
      </c>
      <c r="K15" s="123">
        <v>654.95322800000008</v>
      </c>
      <c r="L15" s="123">
        <v>898.07857799999988</v>
      </c>
      <c r="M15" s="123">
        <v>685.52324500000009</v>
      </c>
      <c r="N15" s="123">
        <v>547.48191599999996</v>
      </c>
      <c r="O15" s="123">
        <v>287.46313199999997</v>
      </c>
      <c r="P15" s="123">
        <v>30.468874</v>
      </c>
      <c r="Q15" s="123">
        <v>541.89889299999993</v>
      </c>
      <c r="R15" s="123">
        <v>224.73069699999999</v>
      </c>
      <c r="S15" s="123">
        <v>496.87167799999997</v>
      </c>
      <c r="T15" s="123">
        <v>569.99067999999988</v>
      </c>
      <c r="U15" s="123">
        <v>2.2037940000000003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152.03506499999997</v>
      </c>
      <c r="D16" s="123">
        <v>322.23778899999996</v>
      </c>
      <c r="E16" s="123">
        <v>87.920243000000013</v>
      </c>
      <c r="F16" s="123">
        <v>621.25212599999986</v>
      </c>
      <c r="G16" s="123">
        <v>230.528594</v>
      </c>
      <c r="H16" s="123">
        <v>2147.5380089999994</v>
      </c>
      <c r="I16" s="123">
        <v>295.99862299999995</v>
      </c>
      <c r="J16" s="123">
        <v>46.933306999999999</v>
      </c>
      <c r="K16" s="123">
        <v>481.68221400000016</v>
      </c>
      <c r="L16" s="123">
        <v>971.1309060000001</v>
      </c>
      <c r="M16" s="123">
        <v>667.44898000000001</v>
      </c>
      <c r="N16" s="123">
        <v>629.74848599999996</v>
      </c>
      <c r="O16" s="123">
        <v>328.70988</v>
      </c>
      <c r="P16" s="123">
        <v>26.011203999999999</v>
      </c>
      <c r="Q16" s="123">
        <v>585.09239700000001</v>
      </c>
      <c r="R16" s="123">
        <v>247.68431599999997</v>
      </c>
      <c r="S16" s="123">
        <v>510.53135600000002</v>
      </c>
      <c r="T16" s="123">
        <v>524.46679199999994</v>
      </c>
      <c r="U16" s="123">
        <v>3.0978070000000004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176.72413900000001</v>
      </c>
      <c r="D17" s="123">
        <v>299.62761599999999</v>
      </c>
      <c r="E17" s="123">
        <v>75.090702000000007</v>
      </c>
      <c r="F17" s="123">
        <v>619.88200899999993</v>
      </c>
      <c r="G17" s="123">
        <v>206.26517100000001</v>
      </c>
      <c r="H17" s="123">
        <v>1845.4926319999977</v>
      </c>
      <c r="I17" s="123">
        <v>448.49145600000003</v>
      </c>
      <c r="J17" s="123">
        <v>25.919483</v>
      </c>
      <c r="K17" s="123">
        <v>439.56288400000005</v>
      </c>
      <c r="L17" s="123">
        <v>946.68889599999977</v>
      </c>
      <c r="M17" s="123">
        <v>655.74423199999978</v>
      </c>
      <c r="N17" s="123">
        <v>545.06905100000006</v>
      </c>
      <c r="O17" s="123">
        <v>267.86964999999998</v>
      </c>
      <c r="P17" s="123">
        <v>21.550124</v>
      </c>
      <c r="Q17" s="123">
        <v>412.79374100000001</v>
      </c>
      <c r="R17" s="123">
        <v>204.39714500000002</v>
      </c>
      <c r="S17" s="123">
        <v>516.29170100000033</v>
      </c>
      <c r="T17" s="123">
        <v>520.493156</v>
      </c>
      <c r="U17" s="123">
        <v>1.826219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139.231572</v>
      </c>
      <c r="D19" s="123">
        <v>282.367503</v>
      </c>
      <c r="E19" s="123">
        <v>61.135656999999995</v>
      </c>
      <c r="F19" s="123">
        <v>620.54263200000003</v>
      </c>
      <c r="G19" s="123">
        <v>240.25039299999992</v>
      </c>
      <c r="H19" s="123">
        <v>2125.0758799999971</v>
      </c>
      <c r="I19" s="123">
        <v>431.42864399999996</v>
      </c>
      <c r="J19" s="123">
        <v>15.622854999999999</v>
      </c>
      <c r="K19" s="123">
        <v>341.15667999999994</v>
      </c>
      <c r="L19" s="123">
        <v>800.79159500000026</v>
      </c>
      <c r="M19" s="123">
        <v>602.30158300000016</v>
      </c>
      <c r="N19" s="123">
        <v>514.09225400000003</v>
      </c>
      <c r="O19" s="123">
        <v>165.88328899999999</v>
      </c>
      <c r="P19" s="123">
        <v>22.287163</v>
      </c>
      <c r="Q19" s="123">
        <v>566.09686299999998</v>
      </c>
      <c r="R19" s="123">
        <v>193.90212800000003</v>
      </c>
      <c r="S19" s="123">
        <v>473.28968799999967</v>
      </c>
      <c r="T19" s="123">
        <v>499.39848500000005</v>
      </c>
      <c r="U19" s="123">
        <v>0.84867500000000007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147.63679000000002</v>
      </c>
      <c r="D20" s="123">
        <v>276.38547599999998</v>
      </c>
      <c r="E20" s="123">
        <v>72.188402999999994</v>
      </c>
      <c r="F20" s="123">
        <v>610.2432050000001</v>
      </c>
      <c r="G20" s="123">
        <v>217.09719799999991</v>
      </c>
      <c r="H20" s="123">
        <v>2504.2622699999979</v>
      </c>
      <c r="I20" s="123">
        <v>579.48673699999995</v>
      </c>
      <c r="J20" s="123">
        <v>19.258993</v>
      </c>
      <c r="K20" s="123">
        <v>331.917868</v>
      </c>
      <c r="L20" s="123">
        <v>789.31365000000017</v>
      </c>
      <c r="M20" s="123">
        <v>650.68043000000023</v>
      </c>
      <c r="N20" s="123">
        <v>617.74134299999992</v>
      </c>
      <c r="O20" s="123">
        <v>296.17501299999998</v>
      </c>
      <c r="P20" s="123">
        <v>25.578588</v>
      </c>
      <c r="Q20" s="123">
        <v>603.80642</v>
      </c>
      <c r="R20" s="123">
        <v>210.43986099999989</v>
      </c>
      <c r="S20" s="123">
        <v>445.17872200000011</v>
      </c>
      <c r="T20" s="123">
        <v>565.48862300000008</v>
      </c>
      <c r="U20" s="123">
        <v>0.42695899999999998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95.239904000000024</v>
      </c>
      <c r="D21" s="123">
        <v>311.07871899999998</v>
      </c>
      <c r="E21" s="123">
        <v>80.304479000000015</v>
      </c>
      <c r="F21" s="123">
        <v>632.70707599999992</v>
      </c>
      <c r="G21" s="123">
        <v>236.356472</v>
      </c>
      <c r="H21" s="123">
        <v>2105.1945849999984</v>
      </c>
      <c r="I21" s="123">
        <v>446.67606999999998</v>
      </c>
      <c r="J21" s="123">
        <v>21.928459</v>
      </c>
      <c r="K21" s="123">
        <v>310.12671500000005</v>
      </c>
      <c r="L21" s="123">
        <v>848.97213700000032</v>
      </c>
      <c r="M21" s="123">
        <v>649.27038000000016</v>
      </c>
      <c r="N21" s="123">
        <v>625.99853800000005</v>
      </c>
      <c r="O21" s="123">
        <v>336.08562499999999</v>
      </c>
      <c r="P21" s="123">
        <v>22.860621999999999</v>
      </c>
      <c r="Q21" s="123">
        <v>602.54324299999996</v>
      </c>
      <c r="R21" s="123">
        <v>202.81404799999993</v>
      </c>
      <c r="S21" s="123">
        <v>457.19383700000009</v>
      </c>
      <c r="T21" s="123">
        <v>561.911427</v>
      </c>
      <c r="U21" s="123">
        <v>0.25819300000000001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156.83248900000001</v>
      </c>
      <c r="D22" s="123">
        <v>357.47255700000005</v>
      </c>
      <c r="E22" s="123">
        <v>64.167175</v>
      </c>
      <c r="F22" s="123">
        <v>688.56605000000002</v>
      </c>
      <c r="G22" s="123">
        <v>242.09934300000003</v>
      </c>
      <c r="H22" s="123">
        <v>2488.529578000001</v>
      </c>
      <c r="I22" s="123">
        <v>729.17804599999999</v>
      </c>
      <c r="J22" s="123">
        <v>23.824005999999997</v>
      </c>
      <c r="K22" s="123">
        <v>290.12912900000003</v>
      </c>
      <c r="L22" s="123">
        <v>836.10843899999975</v>
      </c>
      <c r="M22" s="123">
        <v>742.75592499999982</v>
      </c>
      <c r="N22" s="123">
        <v>572.99170000000004</v>
      </c>
      <c r="O22" s="123">
        <v>174.081255</v>
      </c>
      <c r="P22" s="123">
        <v>48.433101000000001</v>
      </c>
      <c r="Q22" s="123">
        <v>589.45795100000009</v>
      </c>
      <c r="R22" s="123">
        <v>214.40099599999996</v>
      </c>
      <c r="S22" s="123">
        <v>477.91922700000009</v>
      </c>
      <c r="T22" s="123">
        <v>571.06252800000004</v>
      </c>
      <c r="U22" s="123">
        <v>0.95305899999999988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177.48614900000001</v>
      </c>
      <c r="D23" s="123">
        <v>355.95633500000002</v>
      </c>
      <c r="E23" s="123">
        <v>79.908724000000007</v>
      </c>
      <c r="F23" s="123">
        <v>712.31020699999988</v>
      </c>
      <c r="G23" s="123">
        <v>217.11451699999998</v>
      </c>
      <c r="H23" s="123">
        <v>2377.6018659999977</v>
      </c>
      <c r="I23" s="123">
        <v>588.58327600000007</v>
      </c>
      <c r="J23" s="123">
        <v>21.068458</v>
      </c>
      <c r="K23" s="123">
        <v>425.81784499999992</v>
      </c>
      <c r="L23" s="123">
        <v>865.64228499999967</v>
      </c>
      <c r="M23" s="123">
        <v>710.180657</v>
      </c>
      <c r="N23" s="123">
        <v>575.44973500000003</v>
      </c>
      <c r="O23" s="123">
        <v>141.451596</v>
      </c>
      <c r="P23" s="123">
        <v>36.183865000000004</v>
      </c>
      <c r="Q23" s="123">
        <v>553.82037300000002</v>
      </c>
      <c r="R23" s="123">
        <v>231.24551499999993</v>
      </c>
      <c r="S23" s="123">
        <v>487.99484700000016</v>
      </c>
      <c r="T23" s="123">
        <v>563.47273700000005</v>
      </c>
      <c r="U23" s="123">
        <v>1.4293450000000001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115.771491</v>
      </c>
      <c r="D24" s="123">
        <v>321.36297200000001</v>
      </c>
      <c r="E24" s="123">
        <v>52.188661000000003</v>
      </c>
      <c r="F24" s="123">
        <v>664.17500700000005</v>
      </c>
      <c r="G24" s="123">
        <v>234.69348200000007</v>
      </c>
      <c r="H24" s="123">
        <v>2293.1674789999975</v>
      </c>
      <c r="I24" s="123">
        <v>315.023844</v>
      </c>
      <c r="J24" s="123">
        <v>23.653303000000001</v>
      </c>
      <c r="K24" s="123">
        <v>478.52122700000012</v>
      </c>
      <c r="L24" s="123">
        <v>815.54677500000014</v>
      </c>
      <c r="M24" s="123">
        <v>673.14350399999978</v>
      </c>
      <c r="N24" s="123">
        <v>550.38036799999998</v>
      </c>
      <c r="O24" s="123">
        <v>201.92305200000001</v>
      </c>
      <c r="P24" s="123">
        <v>43.400209999999994</v>
      </c>
      <c r="Q24" s="123">
        <v>543.63965799999994</v>
      </c>
      <c r="R24" s="123">
        <v>222.99119899999994</v>
      </c>
      <c r="S24" s="123">
        <v>448.66331000000002</v>
      </c>
      <c r="T24" s="123">
        <v>548.31615299999999</v>
      </c>
      <c r="U24" s="123">
        <v>0.83117099999999999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177.034763</v>
      </c>
      <c r="D25" s="123">
        <v>313.40448700000002</v>
      </c>
      <c r="E25" s="123">
        <v>83.359143000000003</v>
      </c>
      <c r="F25" s="123">
        <v>749.05164600000001</v>
      </c>
      <c r="G25" s="123">
        <v>249.80687</v>
      </c>
      <c r="H25" s="123">
        <v>2776.1681740000004</v>
      </c>
      <c r="I25" s="123">
        <v>709.31886999999995</v>
      </c>
      <c r="J25" s="123">
        <v>17.772796</v>
      </c>
      <c r="K25" s="123">
        <v>479.74075499999992</v>
      </c>
      <c r="L25" s="123">
        <v>913.05447600000002</v>
      </c>
      <c r="M25" s="123">
        <v>738.59662800000001</v>
      </c>
      <c r="N25" s="123">
        <v>583.57177100000001</v>
      </c>
      <c r="O25" s="123">
        <v>303.91432500000002</v>
      </c>
      <c r="P25" s="123">
        <v>34.177174999999998</v>
      </c>
      <c r="Q25" s="123">
        <v>506.59225500000002</v>
      </c>
      <c r="R25" s="123">
        <v>246.99032899999997</v>
      </c>
      <c r="S25" s="123">
        <v>544.98453000000018</v>
      </c>
      <c r="T25" s="123">
        <v>628.93143199999986</v>
      </c>
      <c r="U25" s="123">
        <v>0.907864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96.782541999999992</v>
      </c>
      <c r="D26" s="123">
        <v>318.46276999999986</v>
      </c>
      <c r="E26" s="123">
        <v>76.060088000000007</v>
      </c>
      <c r="F26" s="123">
        <v>711.71394999999984</v>
      </c>
      <c r="G26" s="123">
        <v>165.35667599999999</v>
      </c>
      <c r="H26" s="123">
        <v>1796.1262489999999</v>
      </c>
      <c r="I26" s="123">
        <v>544.28659900000002</v>
      </c>
      <c r="J26" s="123">
        <v>62.001303</v>
      </c>
      <c r="K26" s="123">
        <v>536.65946699999995</v>
      </c>
      <c r="L26" s="123">
        <v>738.47577899999976</v>
      </c>
      <c r="M26" s="123">
        <v>567.76884099999984</v>
      </c>
      <c r="N26" s="123">
        <v>448.46175399999998</v>
      </c>
      <c r="O26" s="123">
        <v>117.307265</v>
      </c>
      <c r="P26" s="123">
        <v>21.340970999999996</v>
      </c>
      <c r="Q26" s="123">
        <v>423.97973900000005</v>
      </c>
      <c r="R26" s="123">
        <v>207.05138499999998</v>
      </c>
      <c r="S26" s="123">
        <v>518.51476500000012</v>
      </c>
      <c r="T26" s="123">
        <v>512.54751699999997</v>
      </c>
      <c r="U26" s="123">
        <v>0.68053200000000003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>
        <v>114.93727399999999</v>
      </c>
      <c r="D27" s="123">
        <v>330.51516400000003</v>
      </c>
      <c r="E27" s="123">
        <v>55.646419999999992</v>
      </c>
      <c r="F27" s="123">
        <v>713.35796599999992</v>
      </c>
      <c r="G27" s="123">
        <v>218.96965999999989</v>
      </c>
      <c r="H27" s="123">
        <v>2510.6768269999975</v>
      </c>
      <c r="I27" s="123">
        <v>297.19378500000005</v>
      </c>
      <c r="J27" s="123">
        <v>26.127737</v>
      </c>
      <c r="K27" s="123">
        <v>378.14002899999997</v>
      </c>
      <c r="L27" s="123">
        <v>846.5920480000002</v>
      </c>
      <c r="M27" s="123">
        <v>674.18819300000018</v>
      </c>
      <c r="N27" s="123">
        <v>528.25188000000003</v>
      </c>
      <c r="O27" s="123">
        <v>219.102645</v>
      </c>
      <c r="P27" s="123">
        <v>33.829691999999994</v>
      </c>
      <c r="Q27" s="123">
        <v>582.68241</v>
      </c>
      <c r="R27" s="123">
        <v>236.40793100000002</v>
      </c>
      <c r="S27" s="123">
        <v>552.80307900000003</v>
      </c>
      <c r="T27" s="123">
        <v>551.58125500000006</v>
      </c>
      <c r="U27" s="123">
        <v>0.35552599999999995</v>
      </c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>
        <v>146.70513099999997</v>
      </c>
      <c r="D28" s="123">
        <v>387.50436500000001</v>
      </c>
      <c r="E28" s="123">
        <v>68.359702999999996</v>
      </c>
      <c r="F28" s="123">
        <v>739.71480100000008</v>
      </c>
      <c r="G28" s="123">
        <v>220.90383600000001</v>
      </c>
      <c r="H28" s="123">
        <v>2586.2678479999986</v>
      </c>
      <c r="I28" s="123">
        <v>648.83445299999994</v>
      </c>
      <c r="J28" s="123">
        <v>27.216902000000001</v>
      </c>
      <c r="K28" s="123">
        <v>428.491669</v>
      </c>
      <c r="L28" s="123">
        <v>975.10595099999955</v>
      </c>
      <c r="M28" s="123">
        <v>684.67512199999999</v>
      </c>
      <c r="N28" s="123">
        <v>605.76638700000001</v>
      </c>
      <c r="O28" s="123">
        <v>133.13097099999999</v>
      </c>
      <c r="P28" s="123">
        <v>29.472720000000002</v>
      </c>
      <c r="Q28" s="123">
        <v>715.57805300000007</v>
      </c>
      <c r="R28" s="123">
        <v>285.93857399999996</v>
      </c>
      <c r="S28" s="123">
        <v>612.98154699999975</v>
      </c>
      <c r="T28" s="123">
        <v>657.59274700000003</v>
      </c>
      <c r="U28" s="123">
        <v>0.58786899999999997</v>
      </c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52.134724999999996</v>
      </c>
      <c r="D6" s="123">
        <v>140.34233699999996</v>
      </c>
      <c r="E6" s="123">
        <v>63.794485000000009</v>
      </c>
      <c r="F6" s="123">
        <v>466.6135700000001</v>
      </c>
      <c r="G6" s="123">
        <v>176.369934</v>
      </c>
      <c r="H6" s="123">
        <v>1927.1041029999976</v>
      </c>
      <c r="I6" s="123">
        <v>64.65765300000001</v>
      </c>
      <c r="J6" s="123">
        <v>138.690338</v>
      </c>
      <c r="K6" s="123">
        <v>284.25664100000006</v>
      </c>
      <c r="L6" s="123">
        <v>586.35747099999958</v>
      </c>
      <c r="M6" s="123">
        <v>346.74588799999998</v>
      </c>
      <c r="N6" s="123">
        <v>242.342221</v>
      </c>
      <c r="O6" s="123">
        <v>104.652843</v>
      </c>
      <c r="P6" s="123">
        <v>55.052085000000005</v>
      </c>
      <c r="Q6" s="123">
        <v>609.49342399999989</v>
      </c>
      <c r="R6" s="123">
        <v>146.62810099999999</v>
      </c>
      <c r="S6" s="123">
        <v>606.47437400000024</v>
      </c>
      <c r="T6" s="123">
        <v>365.44720299999983</v>
      </c>
      <c r="U6" s="123">
        <v>3.4957499999999984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46.129327999999987</v>
      </c>
      <c r="D7" s="123">
        <v>140.20535899999999</v>
      </c>
      <c r="E7" s="123">
        <v>58.565342000000015</v>
      </c>
      <c r="F7" s="123">
        <v>445.39367999999911</v>
      </c>
      <c r="G7" s="123">
        <v>189.73407500000002</v>
      </c>
      <c r="H7" s="123">
        <v>1917.8377649999975</v>
      </c>
      <c r="I7" s="123">
        <v>19.22494</v>
      </c>
      <c r="J7" s="123">
        <v>93.568241999999998</v>
      </c>
      <c r="K7" s="123">
        <v>282.01898099999994</v>
      </c>
      <c r="L7" s="123">
        <v>558.37504600000045</v>
      </c>
      <c r="M7" s="123">
        <v>326.10081900000006</v>
      </c>
      <c r="N7" s="123">
        <v>439.92588999999998</v>
      </c>
      <c r="O7" s="123">
        <v>124.870785</v>
      </c>
      <c r="P7" s="123">
        <v>61.822623</v>
      </c>
      <c r="Q7" s="123">
        <v>604.21267499999999</v>
      </c>
      <c r="R7" s="123">
        <v>149.98537000000002</v>
      </c>
      <c r="S7" s="123">
        <v>581.95581199999992</v>
      </c>
      <c r="T7" s="123">
        <v>363.33382999999986</v>
      </c>
      <c r="U7" s="123">
        <v>2.8229310000000005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43.59333100000002</v>
      </c>
      <c r="D8" s="123">
        <v>171.58289500000001</v>
      </c>
      <c r="E8" s="123">
        <v>61.545478000000003</v>
      </c>
      <c r="F8" s="123">
        <v>500.76933800000029</v>
      </c>
      <c r="G8" s="123">
        <v>241.96623800000003</v>
      </c>
      <c r="H8" s="123">
        <v>2551.4305889999964</v>
      </c>
      <c r="I8" s="123">
        <v>20.623504000000001</v>
      </c>
      <c r="J8" s="123">
        <v>116.84929299999999</v>
      </c>
      <c r="K8" s="123">
        <v>266.12238099999996</v>
      </c>
      <c r="L8" s="123">
        <v>708.1557739999995</v>
      </c>
      <c r="M8" s="123">
        <v>410.32439699999998</v>
      </c>
      <c r="N8" s="123">
        <v>521.22090800000001</v>
      </c>
      <c r="O8" s="123">
        <v>151.88256900000002</v>
      </c>
      <c r="P8" s="123">
        <v>81.807841999999994</v>
      </c>
      <c r="Q8" s="123">
        <v>708.126397</v>
      </c>
      <c r="R8" s="123">
        <v>182.515726</v>
      </c>
      <c r="S8" s="123">
        <v>659.44984399999953</v>
      </c>
      <c r="T8" s="123">
        <v>434.74920600000019</v>
      </c>
      <c r="U8" s="123">
        <v>4.8608280000000015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41.343816000000004</v>
      </c>
      <c r="D9" s="123">
        <v>156.64616699999999</v>
      </c>
      <c r="E9" s="123">
        <v>47.255198000000014</v>
      </c>
      <c r="F9" s="123">
        <v>387.2132509999999</v>
      </c>
      <c r="G9" s="123">
        <v>151.09302600000001</v>
      </c>
      <c r="H9" s="123">
        <v>1861.5466279999976</v>
      </c>
      <c r="I9" s="123">
        <v>48.08858</v>
      </c>
      <c r="J9" s="123">
        <v>102.59357199999999</v>
      </c>
      <c r="K9" s="123">
        <v>257.0033709999999</v>
      </c>
      <c r="L9" s="123">
        <v>562.36845799999992</v>
      </c>
      <c r="M9" s="123">
        <v>336.89473300000031</v>
      </c>
      <c r="N9" s="123">
        <v>288.91314199999999</v>
      </c>
      <c r="O9" s="123">
        <v>135.219885</v>
      </c>
      <c r="P9" s="123">
        <v>69.898517999999996</v>
      </c>
      <c r="Q9" s="123">
        <v>553.60807099999988</v>
      </c>
      <c r="R9" s="123">
        <v>137.75968600000002</v>
      </c>
      <c r="S9" s="123">
        <v>476.59393000000006</v>
      </c>
      <c r="T9" s="123">
        <v>344.9461069999997</v>
      </c>
      <c r="U9" s="123">
        <v>3.5211420000000002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44.619947000000003</v>
      </c>
      <c r="D10" s="123">
        <v>193.46725200000006</v>
      </c>
      <c r="E10" s="123">
        <v>42.903242000000006</v>
      </c>
      <c r="F10" s="123">
        <v>495.74817599999983</v>
      </c>
      <c r="G10" s="123">
        <v>190.63423299999997</v>
      </c>
      <c r="H10" s="123">
        <v>1983.4234059999985</v>
      </c>
      <c r="I10" s="123">
        <v>52.364299000000003</v>
      </c>
      <c r="J10" s="123">
        <v>158.62793199999999</v>
      </c>
      <c r="K10" s="123">
        <v>237.0519359999999</v>
      </c>
      <c r="L10" s="123">
        <v>635.34572600000001</v>
      </c>
      <c r="M10" s="123">
        <v>379.64966299999986</v>
      </c>
      <c r="N10" s="123">
        <v>469.85653100000002</v>
      </c>
      <c r="O10" s="123">
        <v>140.36152200000001</v>
      </c>
      <c r="P10" s="123">
        <v>79.005328999999989</v>
      </c>
      <c r="Q10" s="123">
        <v>656.59683900000016</v>
      </c>
      <c r="R10" s="123">
        <v>171.14443599999998</v>
      </c>
      <c r="S10" s="123">
        <v>580.28132399999981</v>
      </c>
      <c r="T10" s="123">
        <v>400.76962000000003</v>
      </c>
      <c r="U10" s="123">
        <v>3.6763620000000019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54.355103</v>
      </c>
      <c r="D11" s="123">
        <v>211.25072500000002</v>
      </c>
      <c r="E11" s="123">
        <v>48.249363999999993</v>
      </c>
      <c r="F11" s="123">
        <v>494.21197800000004</v>
      </c>
      <c r="G11" s="123">
        <v>168.82446300000001</v>
      </c>
      <c r="H11" s="123">
        <v>1907.2371119999989</v>
      </c>
      <c r="I11" s="123">
        <v>36.052558999999995</v>
      </c>
      <c r="J11" s="123">
        <v>142.15890400000001</v>
      </c>
      <c r="K11" s="123">
        <v>262.30458900000008</v>
      </c>
      <c r="L11" s="123">
        <v>621.32445200000006</v>
      </c>
      <c r="M11" s="123">
        <v>430.38866799999983</v>
      </c>
      <c r="N11" s="123">
        <v>383.91105799999991</v>
      </c>
      <c r="O11" s="123">
        <v>157.08999299999999</v>
      </c>
      <c r="P11" s="123">
        <v>77.127990000000011</v>
      </c>
      <c r="Q11" s="123">
        <v>659.39909099999988</v>
      </c>
      <c r="R11" s="123">
        <v>158.01911199999995</v>
      </c>
      <c r="S11" s="123">
        <v>635.54562999999962</v>
      </c>
      <c r="T11" s="123">
        <v>432.33124400000008</v>
      </c>
      <c r="U11" s="123">
        <v>6.564686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25.172000999999998</v>
      </c>
      <c r="D12" s="123">
        <v>190.303168</v>
      </c>
      <c r="E12" s="123">
        <v>44.037784999999992</v>
      </c>
      <c r="F12" s="123">
        <v>476.02676000000031</v>
      </c>
      <c r="G12" s="123">
        <v>153.74382000000003</v>
      </c>
      <c r="H12" s="123">
        <v>1787.2272229999962</v>
      </c>
      <c r="I12" s="123">
        <v>23.906374000000003</v>
      </c>
      <c r="J12" s="123">
        <v>114.12490500000001</v>
      </c>
      <c r="K12" s="123">
        <v>204.59979800000002</v>
      </c>
      <c r="L12" s="123">
        <v>560.59617500000002</v>
      </c>
      <c r="M12" s="123">
        <v>409.30534399999993</v>
      </c>
      <c r="N12" s="123">
        <v>358.53743499999996</v>
      </c>
      <c r="O12" s="123">
        <v>155.90695599999998</v>
      </c>
      <c r="P12" s="123">
        <v>75.099429000000001</v>
      </c>
      <c r="Q12" s="123">
        <v>599.92362600000001</v>
      </c>
      <c r="R12" s="123">
        <v>160.07676900000001</v>
      </c>
      <c r="S12" s="123">
        <v>658.96690199999932</v>
      </c>
      <c r="T12" s="123">
        <v>405.03658999999971</v>
      </c>
      <c r="U12" s="123">
        <v>2.719258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28.796827000000008</v>
      </c>
      <c r="D13" s="123">
        <v>209.09619600000002</v>
      </c>
      <c r="E13" s="123">
        <v>58.237363000000002</v>
      </c>
      <c r="F13" s="123">
        <v>438.67434900000001</v>
      </c>
      <c r="G13" s="123">
        <v>129.35813200000001</v>
      </c>
      <c r="H13" s="123">
        <v>1419.562637999999</v>
      </c>
      <c r="I13" s="123">
        <v>17.307120000000001</v>
      </c>
      <c r="J13" s="123">
        <v>192.97653400000002</v>
      </c>
      <c r="K13" s="123">
        <v>275.73193100000003</v>
      </c>
      <c r="L13" s="123">
        <v>500.88982099999981</v>
      </c>
      <c r="M13" s="123">
        <v>322.56827099999998</v>
      </c>
      <c r="N13" s="123">
        <v>165.084451</v>
      </c>
      <c r="O13" s="123">
        <v>78.982981999999993</v>
      </c>
      <c r="P13" s="123">
        <v>40.976194</v>
      </c>
      <c r="Q13" s="123">
        <v>442.61640300000016</v>
      </c>
      <c r="R13" s="123">
        <v>124.38133200000001</v>
      </c>
      <c r="S13" s="123">
        <v>520.53316000000007</v>
      </c>
      <c r="T13" s="123">
        <v>346.95700900000008</v>
      </c>
      <c r="U13" s="123">
        <v>3.5359089999999993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26.114739999999998</v>
      </c>
      <c r="D14" s="123">
        <v>236.80152700000002</v>
      </c>
      <c r="E14" s="123">
        <v>33.184955000000002</v>
      </c>
      <c r="F14" s="123">
        <v>481.18449600000031</v>
      </c>
      <c r="G14" s="123">
        <v>175.23360099999999</v>
      </c>
      <c r="H14" s="123">
        <v>1857.3010799999979</v>
      </c>
      <c r="I14" s="123">
        <v>18.642030000000002</v>
      </c>
      <c r="J14" s="123">
        <v>106.17348400000002</v>
      </c>
      <c r="K14" s="123">
        <v>240.36296000000007</v>
      </c>
      <c r="L14" s="123">
        <v>631.48831799999903</v>
      </c>
      <c r="M14" s="123">
        <v>349.29449099999977</v>
      </c>
      <c r="N14" s="123">
        <v>193.12116700000001</v>
      </c>
      <c r="O14" s="123">
        <v>120.17294299999999</v>
      </c>
      <c r="P14" s="123">
        <v>57.129967000000001</v>
      </c>
      <c r="Q14" s="123">
        <v>630.72675900000002</v>
      </c>
      <c r="R14" s="123">
        <v>148.19701899999995</v>
      </c>
      <c r="S14" s="123">
        <v>524.01266199999998</v>
      </c>
      <c r="T14" s="123">
        <v>342.10169899999994</v>
      </c>
      <c r="U14" s="123">
        <v>3.5227089999999985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27.286124999999998</v>
      </c>
      <c r="D15" s="123">
        <v>230.13671400000004</v>
      </c>
      <c r="E15" s="123">
        <v>57.089240000000004</v>
      </c>
      <c r="F15" s="123">
        <v>508.01237799999922</v>
      </c>
      <c r="G15" s="123">
        <v>176.28611600000002</v>
      </c>
      <c r="H15" s="123">
        <v>1812.1251319999974</v>
      </c>
      <c r="I15" s="123">
        <v>21.174385000000001</v>
      </c>
      <c r="J15" s="123">
        <v>46.725636999999999</v>
      </c>
      <c r="K15" s="123">
        <v>266.28465999999992</v>
      </c>
      <c r="L15" s="123">
        <v>656.54405499999984</v>
      </c>
      <c r="M15" s="123">
        <v>361.0076360000001</v>
      </c>
      <c r="N15" s="123">
        <v>212.60299499999999</v>
      </c>
      <c r="O15" s="123">
        <v>155.87873500000003</v>
      </c>
      <c r="P15" s="123">
        <v>67.097239999999999</v>
      </c>
      <c r="Q15" s="123">
        <v>645.12795799999981</v>
      </c>
      <c r="R15" s="123">
        <v>161.514163</v>
      </c>
      <c r="S15" s="123">
        <v>549.79316599999993</v>
      </c>
      <c r="T15" s="123">
        <v>375.17161199999981</v>
      </c>
      <c r="U15" s="123">
        <v>5.8604350000000034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24.258485</v>
      </c>
      <c r="D16" s="123">
        <v>216.60442900000004</v>
      </c>
      <c r="E16" s="123">
        <v>43.805545000000002</v>
      </c>
      <c r="F16" s="123">
        <v>643.88891599999965</v>
      </c>
      <c r="G16" s="123">
        <v>175.863923</v>
      </c>
      <c r="H16" s="123">
        <v>1824.8430739999978</v>
      </c>
      <c r="I16" s="123">
        <v>27.866720999999998</v>
      </c>
      <c r="J16" s="123">
        <v>42.420338999999998</v>
      </c>
      <c r="K16" s="123">
        <v>312.58767799999993</v>
      </c>
      <c r="L16" s="123">
        <v>689.81164699999954</v>
      </c>
      <c r="M16" s="123">
        <v>402.51643200000001</v>
      </c>
      <c r="N16" s="123">
        <v>446.57713999999999</v>
      </c>
      <c r="O16" s="123">
        <v>168.57912899999999</v>
      </c>
      <c r="P16" s="123">
        <v>59.411276999999998</v>
      </c>
      <c r="Q16" s="123">
        <v>689.90057999999999</v>
      </c>
      <c r="R16" s="123">
        <v>177.710812</v>
      </c>
      <c r="S16" s="123">
        <v>578.47473000000059</v>
      </c>
      <c r="T16" s="123">
        <v>393.6401859999998</v>
      </c>
      <c r="U16" s="123">
        <v>4.3045699999999991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24.299492999999998</v>
      </c>
      <c r="D17" s="123">
        <v>183.05130099999997</v>
      </c>
      <c r="E17" s="123">
        <v>48.333492999999997</v>
      </c>
      <c r="F17" s="123">
        <v>542.86517900000013</v>
      </c>
      <c r="G17" s="123">
        <v>163.72877799999998</v>
      </c>
      <c r="H17" s="123">
        <v>1726.3089239999961</v>
      </c>
      <c r="I17" s="123">
        <v>23.503900000000002</v>
      </c>
      <c r="J17" s="123">
        <v>149.69279599999999</v>
      </c>
      <c r="K17" s="123">
        <v>251.20953800000012</v>
      </c>
      <c r="L17" s="123">
        <v>525.18382400000064</v>
      </c>
      <c r="M17" s="123">
        <v>315.22576800000002</v>
      </c>
      <c r="N17" s="123">
        <v>299.355233</v>
      </c>
      <c r="O17" s="123">
        <v>122.80008700000002</v>
      </c>
      <c r="P17" s="123">
        <v>46.105068000000003</v>
      </c>
      <c r="Q17" s="123">
        <v>425.67105700000013</v>
      </c>
      <c r="R17" s="123">
        <v>142.53821199999999</v>
      </c>
      <c r="S17" s="123">
        <v>457.63423800000027</v>
      </c>
      <c r="T17" s="123">
        <v>345.45293299999997</v>
      </c>
      <c r="U17" s="123">
        <v>2.8174919999999997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28.021520000000002</v>
      </c>
      <c r="D19" s="123">
        <v>162.47393399999999</v>
      </c>
      <c r="E19" s="123">
        <v>48.030605999999992</v>
      </c>
      <c r="F19" s="123">
        <v>537.76191999999935</v>
      </c>
      <c r="G19" s="123">
        <v>159.46698799999996</v>
      </c>
      <c r="H19" s="123">
        <v>1730.0334460000013</v>
      </c>
      <c r="I19" s="123">
        <v>17.029453</v>
      </c>
      <c r="J19" s="123">
        <v>152.296198</v>
      </c>
      <c r="K19" s="123">
        <v>294.01054600000003</v>
      </c>
      <c r="L19" s="123">
        <v>589.25255199999992</v>
      </c>
      <c r="M19" s="123">
        <v>356.12528300000008</v>
      </c>
      <c r="N19" s="123">
        <v>342.02695000000006</v>
      </c>
      <c r="O19" s="123">
        <v>123.985135</v>
      </c>
      <c r="P19" s="123">
        <v>56.842216000000001</v>
      </c>
      <c r="Q19" s="123">
        <v>635.85373100000015</v>
      </c>
      <c r="R19" s="123">
        <v>159.38378299999994</v>
      </c>
      <c r="S19" s="123">
        <v>555.07585899999958</v>
      </c>
      <c r="T19" s="123">
        <v>387.77815499999997</v>
      </c>
      <c r="U19" s="123">
        <v>3.3820869999999985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33.037318000000006</v>
      </c>
      <c r="D20" s="123">
        <v>169.70418299999997</v>
      </c>
      <c r="E20" s="123">
        <v>44.967547999999994</v>
      </c>
      <c r="F20" s="123">
        <v>539.19948599999975</v>
      </c>
      <c r="G20" s="123">
        <v>182.47011799999996</v>
      </c>
      <c r="H20" s="123">
        <v>1793.1379209999968</v>
      </c>
      <c r="I20" s="123">
        <v>25.976141000000002</v>
      </c>
      <c r="J20" s="123">
        <v>122.98190900000002</v>
      </c>
      <c r="K20" s="123">
        <v>304.29058599999996</v>
      </c>
      <c r="L20" s="123">
        <v>590.82009399999993</v>
      </c>
      <c r="M20" s="123">
        <v>332.9892269999998</v>
      </c>
      <c r="N20" s="123">
        <v>449.929576</v>
      </c>
      <c r="O20" s="123">
        <v>120.48343099999998</v>
      </c>
      <c r="P20" s="123">
        <v>53.532713000000001</v>
      </c>
      <c r="Q20" s="123">
        <v>660.51791100000025</v>
      </c>
      <c r="R20" s="123">
        <v>162.06223900000003</v>
      </c>
      <c r="S20" s="123">
        <v>558.80322599999977</v>
      </c>
      <c r="T20" s="123">
        <v>377.69052600000009</v>
      </c>
      <c r="U20" s="123">
        <v>5.3848920000000007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40.711122000000003</v>
      </c>
      <c r="D21" s="123">
        <v>169.85605100000004</v>
      </c>
      <c r="E21" s="123">
        <v>60.547918999999993</v>
      </c>
      <c r="F21" s="123">
        <v>509.38609099999917</v>
      </c>
      <c r="G21" s="123">
        <v>176.08903900000001</v>
      </c>
      <c r="H21" s="123">
        <v>2155.0115929999943</v>
      </c>
      <c r="I21" s="123">
        <v>14.948066000000001</v>
      </c>
      <c r="J21" s="123">
        <v>110.228612</v>
      </c>
      <c r="K21" s="123">
        <v>227.91924999999995</v>
      </c>
      <c r="L21" s="123">
        <v>568.78623500000026</v>
      </c>
      <c r="M21" s="123">
        <v>386.97086399999989</v>
      </c>
      <c r="N21" s="123">
        <v>423.39005400000002</v>
      </c>
      <c r="O21" s="123">
        <v>113.88305700000001</v>
      </c>
      <c r="P21" s="123">
        <v>62.09619</v>
      </c>
      <c r="Q21" s="123">
        <v>629.80731500000024</v>
      </c>
      <c r="R21" s="123">
        <v>160.80701300000001</v>
      </c>
      <c r="S21" s="123">
        <v>564.52791000000002</v>
      </c>
      <c r="T21" s="123">
        <v>409.14734600000003</v>
      </c>
      <c r="U21" s="123">
        <v>4.2768740000000003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53.115812000000005</v>
      </c>
      <c r="D22" s="123">
        <v>189.63440299999999</v>
      </c>
      <c r="E22" s="123">
        <v>56.284595999999986</v>
      </c>
      <c r="F22" s="123">
        <v>556.65924199999995</v>
      </c>
      <c r="G22" s="123">
        <v>191.742898</v>
      </c>
      <c r="H22" s="123">
        <v>1902.8079819999957</v>
      </c>
      <c r="I22" s="123">
        <v>30.443922000000001</v>
      </c>
      <c r="J22" s="123">
        <v>222.784097</v>
      </c>
      <c r="K22" s="123">
        <v>370.22491900000011</v>
      </c>
      <c r="L22" s="123">
        <v>564.35752599999989</v>
      </c>
      <c r="M22" s="123">
        <v>405.49607899999978</v>
      </c>
      <c r="N22" s="123">
        <v>404.09192500000006</v>
      </c>
      <c r="O22" s="123">
        <v>124.58205799999999</v>
      </c>
      <c r="P22" s="123">
        <v>66.688468999999998</v>
      </c>
      <c r="Q22" s="123">
        <v>638.64827100000002</v>
      </c>
      <c r="R22" s="123">
        <v>167.45440400000004</v>
      </c>
      <c r="S22" s="123">
        <v>512.64123900000027</v>
      </c>
      <c r="T22" s="123">
        <v>404.0030719999998</v>
      </c>
      <c r="U22" s="123">
        <v>3.224837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33.895082000000002</v>
      </c>
      <c r="D23" s="123">
        <v>212.44220899999999</v>
      </c>
      <c r="E23" s="123">
        <v>62.679081000000004</v>
      </c>
      <c r="F23" s="123">
        <v>532.13737800000013</v>
      </c>
      <c r="G23" s="123">
        <v>211.866625</v>
      </c>
      <c r="H23" s="123">
        <v>1962.5615409999982</v>
      </c>
      <c r="I23" s="123">
        <v>24.003519000000001</v>
      </c>
      <c r="J23" s="123">
        <v>160.06238300000001</v>
      </c>
      <c r="K23" s="123">
        <v>303.97050700000005</v>
      </c>
      <c r="L23" s="123">
        <v>588.64498199999991</v>
      </c>
      <c r="M23" s="123">
        <v>408.29878299999996</v>
      </c>
      <c r="N23" s="123">
        <v>358.83665599999995</v>
      </c>
      <c r="O23" s="123">
        <v>114.09910600000001</v>
      </c>
      <c r="P23" s="123">
        <v>70.415811000000005</v>
      </c>
      <c r="Q23" s="123">
        <v>650.31219299999998</v>
      </c>
      <c r="R23" s="123">
        <v>167.66004100000004</v>
      </c>
      <c r="S23" s="123">
        <v>545.52938100000006</v>
      </c>
      <c r="T23" s="123">
        <v>429.7846209999999</v>
      </c>
      <c r="U23" s="123">
        <v>3.6287389999999995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26.941789</v>
      </c>
      <c r="D24" s="123">
        <v>194.20520400000001</v>
      </c>
      <c r="E24" s="123">
        <v>39.347611000000001</v>
      </c>
      <c r="F24" s="123">
        <v>495.86685100000017</v>
      </c>
      <c r="G24" s="123">
        <v>180.01706899999999</v>
      </c>
      <c r="H24" s="123">
        <v>2061.1566299999981</v>
      </c>
      <c r="I24" s="123">
        <v>59.470274000000003</v>
      </c>
      <c r="J24" s="123">
        <v>150.86874900000001</v>
      </c>
      <c r="K24" s="123">
        <v>264.85256200000003</v>
      </c>
      <c r="L24" s="123">
        <v>551.31575599999996</v>
      </c>
      <c r="M24" s="123">
        <v>395.05842300000006</v>
      </c>
      <c r="N24" s="123">
        <v>259.21702399999998</v>
      </c>
      <c r="O24" s="123">
        <v>122.36740900000001</v>
      </c>
      <c r="P24" s="123">
        <v>60.909333000000004</v>
      </c>
      <c r="Q24" s="123">
        <v>597.10105400000009</v>
      </c>
      <c r="R24" s="123">
        <v>143.52068200000005</v>
      </c>
      <c r="S24" s="123">
        <v>533.31063599999959</v>
      </c>
      <c r="T24" s="123">
        <v>424.16177099999976</v>
      </c>
      <c r="U24" s="123">
        <v>3.5116510000000005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25.503330999999999</v>
      </c>
      <c r="D25" s="123">
        <v>207.47577100000001</v>
      </c>
      <c r="E25" s="123">
        <v>51.941054999999999</v>
      </c>
      <c r="F25" s="123">
        <v>601.44319499999972</v>
      </c>
      <c r="G25" s="123">
        <v>183.24745099999998</v>
      </c>
      <c r="H25" s="123">
        <v>2907.6209559999947</v>
      </c>
      <c r="I25" s="123">
        <v>52.535066999999998</v>
      </c>
      <c r="J25" s="123">
        <v>140.61624</v>
      </c>
      <c r="K25" s="123">
        <v>339.98097099999995</v>
      </c>
      <c r="L25" s="123">
        <v>633.57783799999982</v>
      </c>
      <c r="M25" s="123">
        <v>436.25785799999983</v>
      </c>
      <c r="N25" s="123">
        <v>215.30384100000003</v>
      </c>
      <c r="O25" s="123">
        <v>111.016469</v>
      </c>
      <c r="P25" s="123">
        <v>78.568912000000012</v>
      </c>
      <c r="Q25" s="123">
        <v>602.31182300000023</v>
      </c>
      <c r="R25" s="123">
        <v>172.42296100000004</v>
      </c>
      <c r="S25" s="123">
        <v>679.1875629999995</v>
      </c>
      <c r="T25" s="123">
        <v>464.66925399999974</v>
      </c>
      <c r="U25" s="123">
        <v>2.7030630000000002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25.625279000000003</v>
      </c>
      <c r="D26" s="123">
        <v>213.793813</v>
      </c>
      <c r="E26" s="123">
        <v>44.570240000000005</v>
      </c>
      <c r="F26" s="123">
        <v>467.66589599999998</v>
      </c>
      <c r="G26" s="123">
        <v>137.376227</v>
      </c>
      <c r="H26" s="123">
        <v>1425.8560399999953</v>
      </c>
      <c r="I26" s="123">
        <v>47.613996999999998</v>
      </c>
      <c r="J26" s="123">
        <v>162.572382</v>
      </c>
      <c r="K26" s="123">
        <v>248.99527600000002</v>
      </c>
      <c r="L26" s="123">
        <v>484.6246279999998</v>
      </c>
      <c r="M26" s="123">
        <v>327.1106240000002</v>
      </c>
      <c r="N26" s="123">
        <v>102.59803700000001</v>
      </c>
      <c r="O26" s="123">
        <v>59.037346999999997</v>
      </c>
      <c r="P26" s="123">
        <v>41.903914</v>
      </c>
      <c r="Q26" s="123">
        <v>447.22977199999991</v>
      </c>
      <c r="R26" s="123">
        <v>115.553377</v>
      </c>
      <c r="S26" s="123">
        <v>499.26903599999986</v>
      </c>
      <c r="T26" s="123">
        <v>345.68718199999995</v>
      </c>
      <c r="U26" s="123">
        <v>3.6950539999999998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>
        <v>29.130534000000008</v>
      </c>
      <c r="D27" s="123">
        <v>252.06799000000004</v>
      </c>
      <c r="E27" s="123">
        <v>35.266827999999997</v>
      </c>
      <c r="F27" s="123">
        <v>529.66670900000042</v>
      </c>
      <c r="G27" s="123">
        <v>185.32948299999998</v>
      </c>
      <c r="H27" s="123">
        <v>1758.3211699999981</v>
      </c>
      <c r="I27" s="123">
        <v>60.599914999999996</v>
      </c>
      <c r="J27" s="123">
        <v>97.876688999999999</v>
      </c>
      <c r="K27" s="123">
        <v>228.11827800000003</v>
      </c>
      <c r="L27" s="123">
        <v>577.23602000000017</v>
      </c>
      <c r="M27" s="123">
        <v>417.84821300000004</v>
      </c>
      <c r="N27" s="123">
        <v>379.94707299999999</v>
      </c>
      <c r="O27" s="123">
        <v>114.31983099999999</v>
      </c>
      <c r="P27" s="123">
        <v>53.783031000000001</v>
      </c>
      <c r="Q27" s="123">
        <v>657.30358500000023</v>
      </c>
      <c r="R27" s="123">
        <v>153.52375000000001</v>
      </c>
      <c r="S27" s="123">
        <v>545.0737700000002</v>
      </c>
      <c r="T27" s="123">
        <v>390.40498799999995</v>
      </c>
      <c r="U27" s="123">
        <v>2.8521399999999999</v>
      </c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>
        <v>18.052189000000002</v>
      </c>
      <c r="D28" s="123">
        <v>252.53005799999994</v>
      </c>
      <c r="E28" s="123">
        <v>59.070599000000009</v>
      </c>
      <c r="F28" s="123">
        <v>619.25812499999824</v>
      </c>
      <c r="G28" s="123">
        <v>181.61363500000004</v>
      </c>
      <c r="H28" s="123">
        <v>2141.4544169999981</v>
      </c>
      <c r="I28" s="123">
        <v>26.4954</v>
      </c>
      <c r="J28" s="123">
        <v>152.74601999999999</v>
      </c>
      <c r="K28" s="123">
        <v>246.64080800000008</v>
      </c>
      <c r="L28" s="123">
        <v>673.05083800000011</v>
      </c>
      <c r="M28" s="123">
        <v>432.03255200000007</v>
      </c>
      <c r="N28" s="123">
        <v>385.13436300000001</v>
      </c>
      <c r="O28" s="123">
        <v>127.24338299999999</v>
      </c>
      <c r="P28" s="123">
        <v>75.909458999999998</v>
      </c>
      <c r="Q28" s="123">
        <v>726.41780899999981</v>
      </c>
      <c r="R28" s="123">
        <v>196.148605</v>
      </c>
      <c r="S28" s="123">
        <v>648.54402599999958</v>
      </c>
      <c r="T28" s="123">
        <v>454.14657499999993</v>
      </c>
      <c r="U28" s="123">
        <v>3.2564749999999987</v>
      </c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19.700040000000001</v>
      </c>
      <c r="D6" s="88">
        <v>126.37338699999999</v>
      </c>
      <c r="E6" s="88">
        <v>154.07449700000001</v>
      </c>
      <c r="F6" s="88">
        <v>71.167065000000008</v>
      </c>
      <c r="G6" s="88">
        <v>8.7242329999999999</v>
      </c>
      <c r="H6" s="88">
        <v>13.992062000000001</v>
      </c>
      <c r="I6" s="88">
        <v>67.405760000000001</v>
      </c>
      <c r="J6" s="88">
        <v>64.718107000000003</v>
      </c>
      <c r="K6" s="88">
        <v>32.548228999999992</v>
      </c>
      <c r="L6" s="88">
        <v>95.907354999999995</v>
      </c>
      <c r="M6" s="88">
        <v>14.235719</v>
      </c>
      <c r="N6" s="88">
        <v>53.083917999999997</v>
      </c>
      <c r="O6" s="88">
        <v>4.1125439999999998</v>
      </c>
      <c r="P6" s="88">
        <v>0.66504099999999999</v>
      </c>
      <c r="Q6" s="88">
        <v>100.504442</v>
      </c>
      <c r="R6" s="88">
        <v>45.928550000000001</v>
      </c>
      <c r="S6" s="88">
        <v>35.663043999999999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20.598580999999999</v>
      </c>
      <c r="D7" s="88">
        <v>126.464951</v>
      </c>
      <c r="E7" s="88">
        <v>154.23145399999999</v>
      </c>
      <c r="F7" s="88">
        <v>67.376774999999995</v>
      </c>
      <c r="G7" s="88">
        <v>7.960445</v>
      </c>
      <c r="H7" s="88">
        <v>18.031897999999998</v>
      </c>
      <c r="I7" s="88">
        <v>69.773916</v>
      </c>
      <c r="J7" s="88">
        <v>64.319794000000002</v>
      </c>
      <c r="K7" s="88">
        <v>27.959519</v>
      </c>
      <c r="L7" s="88">
        <v>115.01296000000001</v>
      </c>
      <c r="M7" s="88">
        <v>13.336569000000001</v>
      </c>
      <c r="N7" s="88">
        <v>94.041857999999976</v>
      </c>
      <c r="O7" s="88">
        <v>4.8775300000000001</v>
      </c>
      <c r="P7" s="88">
        <v>0.478356</v>
      </c>
      <c r="Q7" s="88">
        <v>103.660539</v>
      </c>
      <c r="R7" s="88">
        <v>41.882463000000001</v>
      </c>
      <c r="S7" s="88">
        <v>23.666418</v>
      </c>
      <c r="U7" s="84" t="s">
        <v>539</v>
      </c>
    </row>
    <row r="8" spans="1:21" x14ac:dyDescent="0.15">
      <c r="B8" s="84" t="s">
        <v>340</v>
      </c>
      <c r="C8" s="88">
        <v>21.611445999999997</v>
      </c>
      <c r="D8" s="88">
        <v>144.505235</v>
      </c>
      <c r="E8" s="88">
        <v>185.98932300000004</v>
      </c>
      <c r="F8" s="88">
        <v>84.864358999999993</v>
      </c>
      <c r="G8" s="88">
        <v>8.4201560000000004</v>
      </c>
      <c r="H8" s="88">
        <v>21.477721000000003</v>
      </c>
      <c r="I8" s="88">
        <v>90.42689</v>
      </c>
      <c r="J8" s="88">
        <v>80.748772000000002</v>
      </c>
      <c r="K8" s="88">
        <v>37.050474999999992</v>
      </c>
      <c r="L8" s="88">
        <v>151.53559300000001</v>
      </c>
      <c r="M8" s="88">
        <v>16.786871000000001</v>
      </c>
      <c r="N8" s="88">
        <v>85.611633000000054</v>
      </c>
      <c r="O8" s="88">
        <v>5.070447999999999</v>
      </c>
      <c r="P8" s="88">
        <v>0.66456699999999991</v>
      </c>
      <c r="Q8" s="88">
        <v>110.558745</v>
      </c>
      <c r="R8" s="88">
        <v>47.149647000000002</v>
      </c>
      <c r="S8" s="88">
        <v>31.411610000000003</v>
      </c>
      <c r="U8" s="84" t="s">
        <v>540</v>
      </c>
    </row>
    <row r="9" spans="1:21" x14ac:dyDescent="0.15">
      <c r="B9" s="84" t="s">
        <v>341</v>
      </c>
      <c r="C9" s="88">
        <v>20.362862</v>
      </c>
      <c r="D9" s="88">
        <v>129.87299000000002</v>
      </c>
      <c r="E9" s="88">
        <v>195.523436</v>
      </c>
      <c r="F9" s="88">
        <v>71.341126000000003</v>
      </c>
      <c r="G9" s="88">
        <v>6.3727219999999996</v>
      </c>
      <c r="H9" s="88">
        <v>14.764859000000001</v>
      </c>
      <c r="I9" s="88">
        <v>67.320828000000006</v>
      </c>
      <c r="J9" s="88">
        <v>77.566576999999995</v>
      </c>
      <c r="K9" s="88">
        <v>28.568185</v>
      </c>
      <c r="L9" s="88">
        <v>119.54324800000002</v>
      </c>
      <c r="M9" s="88">
        <v>14.051589</v>
      </c>
      <c r="N9" s="88">
        <v>59.504268000000025</v>
      </c>
      <c r="O9" s="88">
        <v>3.4779419999999996</v>
      </c>
      <c r="P9" s="88">
        <v>0.44865400000000005</v>
      </c>
      <c r="Q9" s="88">
        <v>82.182254999999998</v>
      </c>
      <c r="R9" s="88">
        <v>39.442487999999997</v>
      </c>
      <c r="S9" s="88">
        <v>19.840208999999994</v>
      </c>
      <c r="U9" s="84" t="s">
        <v>541</v>
      </c>
    </row>
    <row r="10" spans="1:21" x14ac:dyDescent="0.15">
      <c r="B10" s="84" t="s">
        <v>342</v>
      </c>
      <c r="C10" s="88">
        <v>22.575458000000001</v>
      </c>
      <c r="D10" s="88">
        <v>155.39936700000001</v>
      </c>
      <c r="E10" s="88">
        <v>231.54153300000002</v>
      </c>
      <c r="F10" s="88">
        <v>78.998191999999989</v>
      </c>
      <c r="G10" s="88">
        <v>6.6594060000000006</v>
      </c>
      <c r="H10" s="88">
        <v>15.523791000000001</v>
      </c>
      <c r="I10" s="88">
        <v>57.545287999999999</v>
      </c>
      <c r="J10" s="88">
        <v>101.323564</v>
      </c>
      <c r="K10" s="88">
        <v>35.074513999999994</v>
      </c>
      <c r="L10" s="88">
        <v>106.86995999999999</v>
      </c>
      <c r="M10" s="88">
        <v>15.295966</v>
      </c>
      <c r="N10" s="88">
        <v>107.48284200000002</v>
      </c>
      <c r="O10" s="88">
        <v>4.8792660000000003</v>
      </c>
      <c r="P10" s="88">
        <v>0.634355</v>
      </c>
      <c r="Q10" s="88">
        <v>97.454082</v>
      </c>
      <c r="R10" s="88">
        <v>51.497563999999997</v>
      </c>
      <c r="S10" s="88">
        <v>39.022402000000014</v>
      </c>
      <c r="U10" s="84" t="s">
        <v>542</v>
      </c>
    </row>
    <row r="11" spans="1:21" x14ac:dyDescent="0.15">
      <c r="B11" s="84" t="s">
        <v>343</v>
      </c>
      <c r="C11" s="88">
        <v>21.634225000000001</v>
      </c>
      <c r="D11" s="88">
        <v>141.912419</v>
      </c>
      <c r="E11" s="88">
        <v>211.14685300000002</v>
      </c>
      <c r="F11" s="88">
        <v>79.645565000000005</v>
      </c>
      <c r="G11" s="88">
        <v>6.9697779999999998</v>
      </c>
      <c r="H11" s="88">
        <v>13.389319</v>
      </c>
      <c r="I11" s="88">
        <v>39.360976000000001</v>
      </c>
      <c r="J11" s="88">
        <v>107.11492100000001</v>
      </c>
      <c r="K11" s="88">
        <v>35.653435999999999</v>
      </c>
      <c r="L11" s="88">
        <v>99.076070999999999</v>
      </c>
      <c r="M11" s="88">
        <v>15.062881000000001</v>
      </c>
      <c r="N11" s="88">
        <v>80.969412000000005</v>
      </c>
      <c r="O11" s="88">
        <v>5.3278740000000004</v>
      </c>
      <c r="P11" s="88">
        <v>0.40434999999999999</v>
      </c>
      <c r="Q11" s="88">
        <v>89.218524000000002</v>
      </c>
      <c r="R11" s="88">
        <v>49.752934000000003</v>
      </c>
      <c r="S11" s="88">
        <v>30.441136999999998</v>
      </c>
      <c r="U11" s="84" t="s">
        <v>543</v>
      </c>
    </row>
    <row r="12" spans="1:21" x14ac:dyDescent="0.15">
      <c r="B12" s="84" t="s">
        <v>344</v>
      </c>
      <c r="C12" s="88">
        <v>22.750323999999999</v>
      </c>
      <c r="D12" s="88">
        <v>148.90393399999999</v>
      </c>
      <c r="E12" s="88">
        <v>194.99735899999999</v>
      </c>
      <c r="F12" s="88">
        <v>77.220209000000011</v>
      </c>
      <c r="G12" s="88">
        <v>7.4593569999999998</v>
      </c>
      <c r="H12" s="88">
        <v>12.613825</v>
      </c>
      <c r="I12" s="88">
        <v>38.295144000000001</v>
      </c>
      <c r="J12" s="88">
        <v>102.386438</v>
      </c>
      <c r="K12" s="88">
        <v>35.984795000000005</v>
      </c>
      <c r="L12" s="88">
        <v>92.237222999999986</v>
      </c>
      <c r="M12" s="88">
        <v>14.820487</v>
      </c>
      <c r="N12" s="88">
        <v>59.232617000000005</v>
      </c>
      <c r="O12" s="88">
        <v>3.3405079999999998</v>
      </c>
      <c r="P12" s="88">
        <v>0.56851600000000002</v>
      </c>
      <c r="Q12" s="88">
        <v>87.116242999999997</v>
      </c>
      <c r="R12" s="88">
        <v>54.196702000000002</v>
      </c>
      <c r="S12" s="88">
        <v>38.312851999999999</v>
      </c>
      <c r="U12" s="84" t="s">
        <v>544</v>
      </c>
    </row>
    <row r="13" spans="1:21" x14ac:dyDescent="0.15">
      <c r="B13" s="84" t="s">
        <v>345</v>
      </c>
      <c r="C13" s="88">
        <v>23.241999</v>
      </c>
      <c r="D13" s="88">
        <v>152.15738900000002</v>
      </c>
      <c r="E13" s="88">
        <v>166.40341100000001</v>
      </c>
      <c r="F13" s="88">
        <v>80.709034000000003</v>
      </c>
      <c r="G13" s="88">
        <v>4.5420490000000004</v>
      </c>
      <c r="H13" s="88">
        <v>11.336829999999999</v>
      </c>
      <c r="I13" s="88">
        <v>47.691707000000001</v>
      </c>
      <c r="J13" s="88">
        <v>116.38270900000001</v>
      </c>
      <c r="K13" s="88">
        <v>35.814077999999995</v>
      </c>
      <c r="L13" s="88">
        <v>127.60250500000001</v>
      </c>
      <c r="M13" s="88">
        <v>12.434293</v>
      </c>
      <c r="N13" s="88">
        <v>58.671485999999994</v>
      </c>
      <c r="O13" s="88">
        <v>5.1330620000000007</v>
      </c>
      <c r="P13" s="88">
        <v>0.62329100000000004</v>
      </c>
      <c r="Q13" s="88">
        <v>86.530186999999998</v>
      </c>
      <c r="R13" s="88">
        <v>50.852365000000006</v>
      </c>
      <c r="S13" s="88">
        <v>35.497723000000008</v>
      </c>
      <c r="U13" s="84" t="s">
        <v>545</v>
      </c>
    </row>
    <row r="14" spans="1:21" x14ac:dyDescent="0.15">
      <c r="B14" s="84" t="s">
        <v>346</v>
      </c>
      <c r="C14" s="88">
        <v>20.279196000000002</v>
      </c>
      <c r="D14" s="88">
        <v>135.76573299999998</v>
      </c>
      <c r="E14" s="88">
        <v>171.99369300000001</v>
      </c>
      <c r="F14" s="88">
        <v>68.536197000000001</v>
      </c>
      <c r="G14" s="88">
        <v>8.814976999999999</v>
      </c>
      <c r="H14" s="88">
        <v>13.680933000000001</v>
      </c>
      <c r="I14" s="88">
        <v>56.039802999999999</v>
      </c>
      <c r="J14" s="88">
        <v>125.99386400000002</v>
      </c>
      <c r="K14" s="88">
        <v>36.186973999999999</v>
      </c>
      <c r="L14" s="88">
        <v>94.851631999999995</v>
      </c>
      <c r="M14" s="88">
        <v>14.645379999999999</v>
      </c>
      <c r="N14" s="88">
        <v>31.891260000000003</v>
      </c>
      <c r="O14" s="88">
        <v>3.3836419999999996</v>
      </c>
      <c r="P14" s="88">
        <v>0.6707510000000001</v>
      </c>
      <c r="Q14" s="88">
        <v>122.72893799999999</v>
      </c>
      <c r="R14" s="88">
        <v>46.756423999999996</v>
      </c>
      <c r="S14" s="88">
        <v>28.260365999999998</v>
      </c>
      <c r="U14" s="84" t="s">
        <v>546</v>
      </c>
    </row>
    <row r="15" spans="1:21" x14ac:dyDescent="0.15">
      <c r="B15" s="84" t="s">
        <v>347</v>
      </c>
      <c r="C15" s="88">
        <v>21.012454999999999</v>
      </c>
      <c r="D15" s="88">
        <v>141.83035899999999</v>
      </c>
      <c r="E15" s="88">
        <v>193.68496400000001</v>
      </c>
      <c r="F15" s="88">
        <v>75.900329999999997</v>
      </c>
      <c r="G15" s="88">
        <v>7.9976719999999997</v>
      </c>
      <c r="H15" s="88">
        <v>17.138326000000003</v>
      </c>
      <c r="I15" s="88">
        <v>61.903102999999994</v>
      </c>
      <c r="J15" s="88">
        <v>104.98776599999999</v>
      </c>
      <c r="K15" s="88">
        <v>37.122515</v>
      </c>
      <c r="L15" s="88">
        <v>107.29216500000001</v>
      </c>
      <c r="M15" s="88">
        <v>13.078244</v>
      </c>
      <c r="N15" s="88">
        <v>27.790986</v>
      </c>
      <c r="O15" s="88">
        <v>4.1393580000000005</v>
      </c>
      <c r="P15" s="88">
        <v>0.342783</v>
      </c>
      <c r="Q15" s="88">
        <v>103.253868</v>
      </c>
      <c r="R15" s="88">
        <v>42.628501</v>
      </c>
      <c r="S15" s="88">
        <v>42.266081000000014</v>
      </c>
      <c r="U15" s="84" t="s">
        <v>547</v>
      </c>
    </row>
    <row r="16" spans="1:21" x14ac:dyDescent="0.15">
      <c r="B16" s="84" t="s">
        <v>348</v>
      </c>
      <c r="C16" s="88">
        <v>21.294301999999998</v>
      </c>
      <c r="D16" s="88">
        <v>138.084958</v>
      </c>
      <c r="E16" s="88">
        <v>200.07520000000002</v>
      </c>
      <c r="F16" s="88">
        <v>73.309518999999995</v>
      </c>
      <c r="G16" s="88">
        <v>7.442806</v>
      </c>
      <c r="H16" s="88">
        <v>15.733219999999999</v>
      </c>
      <c r="I16" s="88">
        <v>70.165802000000014</v>
      </c>
      <c r="J16" s="88">
        <v>79.615940999999992</v>
      </c>
      <c r="K16" s="88">
        <v>36.394297999999992</v>
      </c>
      <c r="L16" s="88">
        <v>108.69047499999999</v>
      </c>
      <c r="M16" s="88">
        <v>12.375641999999999</v>
      </c>
      <c r="N16" s="88">
        <v>83.760598999999985</v>
      </c>
      <c r="O16" s="88">
        <v>3.5325379999999997</v>
      </c>
      <c r="P16" s="88">
        <v>1.0697990000000002</v>
      </c>
      <c r="Q16" s="88">
        <v>102.763502</v>
      </c>
      <c r="R16" s="88">
        <v>41.645916</v>
      </c>
      <c r="S16" s="88">
        <v>50.424564000000004</v>
      </c>
      <c r="U16" s="84" t="s">
        <v>548</v>
      </c>
    </row>
    <row r="17" spans="1:21" x14ac:dyDescent="0.15">
      <c r="B17" s="84" t="s">
        <v>349</v>
      </c>
      <c r="C17" s="88">
        <v>19.877026000000001</v>
      </c>
      <c r="D17" s="88">
        <v>144.90699500000002</v>
      </c>
      <c r="E17" s="88">
        <v>162.61046499999998</v>
      </c>
      <c r="F17" s="88">
        <v>70.482321999999996</v>
      </c>
      <c r="G17" s="88">
        <v>6.9702269999999995</v>
      </c>
      <c r="H17" s="88">
        <v>18.654121</v>
      </c>
      <c r="I17" s="88">
        <v>86.511908999999989</v>
      </c>
      <c r="J17" s="88">
        <v>79.653547000000003</v>
      </c>
      <c r="K17" s="88">
        <v>32.532200000000003</v>
      </c>
      <c r="L17" s="88">
        <v>104.40861100000001</v>
      </c>
      <c r="M17" s="88">
        <v>10.969397000000001</v>
      </c>
      <c r="N17" s="88">
        <v>100.99886599999999</v>
      </c>
      <c r="O17" s="88">
        <v>3.2207509999999999</v>
      </c>
      <c r="P17" s="88">
        <v>1.548767</v>
      </c>
      <c r="Q17" s="88">
        <v>99.260160000000013</v>
      </c>
      <c r="R17" s="88">
        <v>40.193209000000003</v>
      </c>
      <c r="S17" s="88">
        <v>42.026142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21.005844999999997</v>
      </c>
      <c r="D19" s="88">
        <v>136.93623299999999</v>
      </c>
      <c r="E19" s="88">
        <v>140.789041</v>
      </c>
      <c r="F19" s="88">
        <v>67.120891999999998</v>
      </c>
      <c r="G19" s="88">
        <v>8.5479060000000011</v>
      </c>
      <c r="H19" s="88">
        <v>12.823057</v>
      </c>
      <c r="I19" s="88">
        <v>98.792098999999993</v>
      </c>
      <c r="J19" s="88">
        <v>62.879697999999991</v>
      </c>
      <c r="K19" s="88">
        <v>36.022684999999996</v>
      </c>
      <c r="L19" s="88">
        <v>72.154702</v>
      </c>
      <c r="M19" s="88">
        <v>11.833753</v>
      </c>
      <c r="N19" s="88">
        <v>82.141658000000007</v>
      </c>
      <c r="O19" s="88">
        <v>1.9412119999999999</v>
      </c>
      <c r="P19" s="88">
        <v>0.63313000000000008</v>
      </c>
      <c r="Q19" s="88">
        <v>118.42651699999999</v>
      </c>
      <c r="R19" s="88">
        <v>51.515540000000001</v>
      </c>
      <c r="S19" s="88">
        <v>24.598907000000004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18.0321</v>
      </c>
      <c r="D20" s="88">
        <v>129.17618899999999</v>
      </c>
      <c r="E20" s="88">
        <v>155.476765</v>
      </c>
      <c r="F20" s="88">
        <v>71.089314000000002</v>
      </c>
      <c r="G20" s="88">
        <v>5.2385150000000005</v>
      </c>
      <c r="H20" s="88">
        <v>17.042947000000002</v>
      </c>
      <c r="I20" s="88">
        <v>68.395469000000006</v>
      </c>
      <c r="J20" s="88">
        <v>74.743310000000008</v>
      </c>
      <c r="K20" s="88">
        <v>30.177983999999995</v>
      </c>
      <c r="L20" s="88">
        <v>78.051220000000001</v>
      </c>
      <c r="M20" s="88">
        <v>11.010512</v>
      </c>
      <c r="N20" s="88">
        <v>90.520015000000001</v>
      </c>
      <c r="O20" s="88">
        <v>2.8789100000000003</v>
      </c>
      <c r="P20" s="88">
        <v>0.39920900000000004</v>
      </c>
      <c r="Q20" s="88">
        <v>119.820561</v>
      </c>
      <c r="R20" s="88">
        <v>40.525112</v>
      </c>
      <c r="S20" s="88">
        <v>25.344512999999999</v>
      </c>
      <c r="U20" s="84" t="s">
        <v>539</v>
      </c>
    </row>
    <row r="21" spans="1:21" x14ac:dyDescent="0.15">
      <c r="B21" s="84" t="s">
        <v>340</v>
      </c>
      <c r="C21" s="88">
        <v>20.342994000000001</v>
      </c>
      <c r="D21" s="88">
        <v>137.021725</v>
      </c>
      <c r="E21" s="88">
        <v>183.66029799999998</v>
      </c>
      <c r="F21" s="88">
        <v>72.100044000000011</v>
      </c>
      <c r="G21" s="88">
        <v>6.9696099999999994</v>
      </c>
      <c r="H21" s="88">
        <v>18.272510999999998</v>
      </c>
      <c r="I21" s="88">
        <v>72.619797000000005</v>
      </c>
      <c r="J21" s="88">
        <v>80.543280999999993</v>
      </c>
      <c r="K21" s="88">
        <v>38.908349000000001</v>
      </c>
      <c r="L21" s="88">
        <v>84.022143999999997</v>
      </c>
      <c r="M21" s="88">
        <v>12.533709999999999</v>
      </c>
      <c r="N21" s="88">
        <v>42.195402000000001</v>
      </c>
      <c r="O21" s="88">
        <v>4.3781249999999998</v>
      </c>
      <c r="P21" s="88">
        <v>0.53947299999999987</v>
      </c>
      <c r="Q21" s="88">
        <v>103.70773699999999</v>
      </c>
      <c r="R21" s="88">
        <v>42.620654000000002</v>
      </c>
      <c r="S21" s="88">
        <v>44.018273000000008</v>
      </c>
      <c r="U21" s="84" t="s">
        <v>540</v>
      </c>
    </row>
    <row r="22" spans="1:21" x14ac:dyDescent="0.15">
      <c r="B22" s="84" t="s">
        <v>341</v>
      </c>
      <c r="C22" s="88">
        <v>20.108573</v>
      </c>
      <c r="D22" s="88">
        <v>149.90322800000001</v>
      </c>
      <c r="E22" s="88">
        <v>230.03472099999996</v>
      </c>
      <c r="F22" s="88">
        <v>76.279647999999995</v>
      </c>
      <c r="G22" s="88">
        <v>6.5501070000000006</v>
      </c>
      <c r="H22" s="88">
        <v>15.344638</v>
      </c>
      <c r="I22" s="88">
        <v>72.363524999999996</v>
      </c>
      <c r="J22" s="88">
        <v>91.30141900000001</v>
      </c>
      <c r="K22" s="88">
        <v>40.601514999999992</v>
      </c>
      <c r="L22" s="88">
        <v>98.413018999999991</v>
      </c>
      <c r="M22" s="88">
        <v>13.735175999999999</v>
      </c>
      <c r="N22" s="88">
        <v>82.979912999999982</v>
      </c>
      <c r="O22" s="88">
        <v>4.6989080000000003</v>
      </c>
      <c r="P22" s="88">
        <v>1.5071859999999999</v>
      </c>
      <c r="Q22" s="88">
        <v>116.74322599999999</v>
      </c>
      <c r="R22" s="88">
        <v>42.926161999999998</v>
      </c>
      <c r="S22" s="88">
        <v>25.157438999999997</v>
      </c>
      <c r="U22" s="84" t="s">
        <v>541</v>
      </c>
    </row>
    <row r="23" spans="1:21" x14ac:dyDescent="0.15">
      <c r="B23" s="84" t="s">
        <v>342</v>
      </c>
      <c r="C23" s="88">
        <v>22.071147000000003</v>
      </c>
      <c r="D23" s="88">
        <v>151.35424399999999</v>
      </c>
      <c r="E23" s="88">
        <v>230.22234</v>
      </c>
      <c r="F23" s="88">
        <v>78.828208000000004</v>
      </c>
      <c r="G23" s="88">
        <v>7.5504750000000005</v>
      </c>
      <c r="H23" s="88">
        <v>15.10778</v>
      </c>
      <c r="I23" s="88">
        <v>58.221942000000006</v>
      </c>
      <c r="J23" s="88">
        <v>110.12353200000001</v>
      </c>
      <c r="K23" s="88">
        <v>40.526858999999995</v>
      </c>
      <c r="L23" s="88">
        <v>94.782576000000006</v>
      </c>
      <c r="M23" s="88">
        <v>12.623956</v>
      </c>
      <c r="N23" s="88">
        <v>81.279361999999992</v>
      </c>
      <c r="O23" s="88">
        <v>4.5242070000000005</v>
      </c>
      <c r="P23" s="88">
        <v>1.1179000000000001</v>
      </c>
      <c r="Q23" s="88">
        <v>107.763122</v>
      </c>
      <c r="R23" s="88">
        <v>50.256270000000001</v>
      </c>
      <c r="S23" s="88">
        <v>37.645852000000012</v>
      </c>
      <c r="U23" s="84" t="s">
        <v>542</v>
      </c>
    </row>
    <row r="24" spans="1:21" x14ac:dyDescent="0.15">
      <c r="B24" s="84" t="s">
        <v>343</v>
      </c>
      <c r="C24" s="88">
        <v>19.550846</v>
      </c>
      <c r="D24" s="88">
        <v>141.64223900000002</v>
      </c>
      <c r="E24" s="88">
        <v>196.03891199999995</v>
      </c>
      <c r="F24" s="88">
        <v>76.169229999999999</v>
      </c>
      <c r="G24" s="88">
        <v>8.0646400000000007</v>
      </c>
      <c r="H24" s="88">
        <v>14.927271000000001</v>
      </c>
      <c r="I24" s="88">
        <v>47.350411000000001</v>
      </c>
      <c r="J24" s="88">
        <v>108.22590200000002</v>
      </c>
      <c r="K24" s="88">
        <v>39.877121000000002</v>
      </c>
      <c r="L24" s="88">
        <v>92.937939999999998</v>
      </c>
      <c r="M24" s="88">
        <v>10.990534999999999</v>
      </c>
      <c r="N24" s="88">
        <v>42.828468999999998</v>
      </c>
      <c r="O24" s="88">
        <v>3.0317639999999999</v>
      </c>
      <c r="P24" s="88">
        <v>0.53709200000000001</v>
      </c>
      <c r="Q24" s="88">
        <v>95.731604000000004</v>
      </c>
      <c r="R24" s="88">
        <v>49.277080999999995</v>
      </c>
      <c r="S24" s="88">
        <v>19.098006999999999</v>
      </c>
      <c r="U24" s="84" t="s">
        <v>543</v>
      </c>
    </row>
    <row r="25" spans="1:21" x14ac:dyDescent="0.15">
      <c r="B25" s="84" t="s">
        <v>344</v>
      </c>
      <c r="C25" s="88">
        <v>24.168693000000001</v>
      </c>
      <c r="D25" s="88">
        <v>165.49416399999998</v>
      </c>
      <c r="E25" s="88">
        <v>205.51295899999997</v>
      </c>
      <c r="F25" s="88">
        <v>87.281024000000002</v>
      </c>
      <c r="G25" s="88">
        <v>7.2220970000000007</v>
      </c>
      <c r="H25" s="88">
        <v>14.782624999999999</v>
      </c>
      <c r="I25" s="88">
        <v>46.836376000000001</v>
      </c>
      <c r="J25" s="88">
        <v>109.57653499999999</v>
      </c>
      <c r="K25" s="88">
        <v>40.029961999999998</v>
      </c>
      <c r="L25" s="88">
        <v>115.3366</v>
      </c>
      <c r="M25" s="88">
        <v>11.842891</v>
      </c>
      <c r="N25" s="88">
        <v>83.242656999999994</v>
      </c>
      <c r="O25" s="88">
        <v>5.6219469999999996</v>
      </c>
      <c r="P25" s="88">
        <v>0.73446</v>
      </c>
      <c r="Q25" s="88">
        <v>98.179107000000016</v>
      </c>
      <c r="R25" s="88">
        <v>53.292402000000003</v>
      </c>
      <c r="S25" s="88">
        <v>37.308501000000007</v>
      </c>
      <c r="U25" s="84" t="s">
        <v>544</v>
      </c>
    </row>
    <row r="26" spans="1:21" x14ac:dyDescent="0.15">
      <c r="B26" s="84" t="s">
        <v>345</v>
      </c>
      <c r="C26" s="88">
        <v>21.641135000000002</v>
      </c>
      <c r="D26" s="88">
        <v>158.77660600000002</v>
      </c>
      <c r="E26" s="88">
        <v>195.61527799999999</v>
      </c>
      <c r="F26" s="88">
        <v>82.47843499999999</v>
      </c>
      <c r="G26" s="88">
        <v>5.8808130000000007</v>
      </c>
      <c r="H26" s="88">
        <v>12.87542</v>
      </c>
      <c r="I26" s="88">
        <v>50.373830000000005</v>
      </c>
      <c r="J26" s="88">
        <v>113.15071</v>
      </c>
      <c r="K26" s="88">
        <v>38.516395000000003</v>
      </c>
      <c r="L26" s="88">
        <v>71.419117</v>
      </c>
      <c r="M26" s="88">
        <v>10.738975999999999</v>
      </c>
      <c r="N26" s="88">
        <v>18.531889</v>
      </c>
      <c r="O26" s="88">
        <v>3.4326150000000011</v>
      </c>
      <c r="P26" s="88">
        <v>0.74286700000000006</v>
      </c>
      <c r="Q26" s="88">
        <v>74.755657000000014</v>
      </c>
      <c r="R26" s="88">
        <v>58.297131999999998</v>
      </c>
      <c r="S26" s="88">
        <v>41.717925000000001</v>
      </c>
      <c r="U26" s="84" t="s">
        <v>545</v>
      </c>
    </row>
    <row r="27" spans="1:21" x14ac:dyDescent="0.15">
      <c r="B27" s="84" t="s">
        <v>346</v>
      </c>
      <c r="C27" s="88">
        <v>21.232696000000001</v>
      </c>
      <c r="D27" s="88">
        <v>146.15418300000002</v>
      </c>
      <c r="E27" s="88">
        <v>189.14361000000008</v>
      </c>
      <c r="F27" s="88">
        <v>79.232117000000002</v>
      </c>
      <c r="G27" s="88">
        <v>5.8738380000000001</v>
      </c>
      <c r="H27" s="88">
        <v>13.583686999999999</v>
      </c>
      <c r="I27" s="88">
        <v>59.527645999999997</v>
      </c>
      <c r="J27" s="88">
        <v>117.36149099999999</v>
      </c>
      <c r="K27" s="88">
        <v>41.809697999999997</v>
      </c>
      <c r="L27" s="88">
        <v>89.805443999999994</v>
      </c>
      <c r="M27" s="88">
        <v>11.082752000000001</v>
      </c>
      <c r="N27" s="88">
        <v>57.065239999999974</v>
      </c>
      <c r="O27" s="88">
        <v>3.4927450000000002</v>
      </c>
      <c r="P27" s="88">
        <v>0.68446099999999999</v>
      </c>
      <c r="Q27" s="88">
        <v>97.509895</v>
      </c>
      <c r="R27" s="88">
        <v>50.845151000000001</v>
      </c>
      <c r="S27" s="88">
        <v>24.764610000000001</v>
      </c>
      <c r="U27" s="84" t="s">
        <v>546</v>
      </c>
    </row>
    <row r="28" spans="1:21" x14ac:dyDescent="0.15">
      <c r="B28" s="84" t="s">
        <v>347</v>
      </c>
      <c r="C28" s="88">
        <v>20.577124000000001</v>
      </c>
      <c r="D28" s="88">
        <v>160.55927400000002</v>
      </c>
      <c r="E28" s="88">
        <v>221.58571599999999</v>
      </c>
      <c r="F28" s="88">
        <v>86.012698999999998</v>
      </c>
      <c r="G28" s="88">
        <v>6.7860759999999996</v>
      </c>
      <c r="H28" s="88">
        <v>17.952886000000003</v>
      </c>
      <c r="I28" s="88">
        <v>67.916076000000004</v>
      </c>
      <c r="J28" s="88">
        <v>128.63531599999999</v>
      </c>
      <c r="K28" s="88">
        <v>47.431374999999996</v>
      </c>
      <c r="L28" s="88">
        <v>84.889601999999982</v>
      </c>
      <c r="M28" s="88">
        <v>11.147409999999999</v>
      </c>
      <c r="N28" s="88">
        <v>76.766953999999998</v>
      </c>
      <c r="O28" s="88">
        <v>5.3707989999999999</v>
      </c>
      <c r="P28" s="88">
        <v>1.0279609999999999</v>
      </c>
      <c r="Q28" s="88">
        <v>89.765151000000003</v>
      </c>
      <c r="R28" s="88">
        <v>52.709499000000001</v>
      </c>
      <c r="S28" s="88">
        <v>36.785478000000005</v>
      </c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680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23.86083</v>
      </c>
      <c r="D37" s="88">
        <v>70.265062999999998</v>
      </c>
      <c r="E37" s="88">
        <v>46.045628000000001</v>
      </c>
      <c r="F37" s="88">
        <v>41.870485000000002</v>
      </c>
      <c r="G37" s="88">
        <v>48.121051000000001</v>
      </c>
      <c r="H37" s="88">
        <v>51.555276999999997</v>
      </c>
      <c r="I37" s="88">
        <v>22.858501</v>
      </c>
      <c r="J37" s="88">
        <v>23.864972000000002</v>
      </c>
      <c r="K37" s="88">
        <v>2.1593110000000002</v>
      </c>
      <c r="L37" s="88">
        <v>1129.6053260000001</v>
      </c>
      <c r="M37" s="88">
        <v>71.806896000000009</v>
      </c>
      <c r="N37" s="88">
        <v>184.20366599999994</v>
      </c>
      <c r="O37" s="88">
        <v>310.75566199999997</v>
      </c>
      <c r="P37" s="88">
        <v>22.768968999999998</v>
      </c>
      <c r="Q37" s="88">
        <v>66.098639000000006</v>
      </c>
      <c r="R37" s="88">
        <v>70.843913000000001</v>
      </c>
      <c r="S37" s="88">
        <v>46.363169999999997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27.229098999999998</v>
      </c>
      <c r="D38" s="88">
        <v>70.131305999999995</v>
      </c>
      <c r="E38" s="88">
        <v>42.811774999999997</v>
      </c>
      <c r="F38" s="88">
        <v>51.043602999999997</v>
      </c>
      <c r="G38" s="88">
        <v>51.931449000000001</v>
      </c>
      <c r="H38" s="88">
        <v>43.151715000000003</v>
      </c>
      <c r="I38" s="88">
        <v>28.439968</v>
      </c>
      <c r="J38" s="88">
        <v>22.602074999999999</v>
      </c>
      <c r="K38" s="88">
        <v>2.5076519999999998</v>
      </c>
      <c r="L38" s="88">
        <v>1015.4187550000001</v>
      </c>
      <c r="M38" s="88">
        <v>49.495760000000004</v>
      </c>
      <c r="N38" s="88">
        <v>436.19888300000002</v>
      </c>
      <c r="O38" s="88">
        <v>289.23610500000001</v>
      </c>
      <c r="P38" s="88">
        <v>38.579830999999999</v>
      </c>
      <c r="Q38" s="88">
        <v>64.689205999999999</v>
      </c>
      <c r="R38" s="88">
        <v>71.797263000000001</v>
      </c>
      <c r="S38" s="88">
        <v>47.719198999999996</v>
      </c>
      <c r="U38" s="84" t="s">
        <v>539</v>
      </c>
    </row>
    <row r="39" spans="1:21" x14ac:dyDescent="0.15">
      <c r="B39" s="84" t="s">
        <v>340</v>
      </c>
      <c r="C39" s="88">
        <v>24.815728</v>
      </c>
      <c r="D39" s="88">
        <v>81.11739</v>
      </c>
      <c r="E39" s="88">
        <v>52.365672999999994</v>
      </c>
      <c r="F39" s="88">
        <v>61.783745000000003</v>
      </c>
      <c r="G39" s="88">
        <v>64.734096000000008</v>
      </c>
      <c r="H39" s="88">
        <v>54.491295999999998</v>
      </c>
      <c r="I39" s="88">
        <v>30.585562999999997</v>
      </c>
      <c r="J39" s="88">
        <v>29.730948999999999</v>
      </c>
      <c r="K39" s="88">
        <v>1.7355260000000001</v>
      </c>
      <c r="L39" s="88">
        <v>1206.1911970000001</v>
      </c>
      <c r="M39" s="88">
        <v>68.115738999999991</v>
      </c>
      <c r="N39" s="88">
        <v>526.70598000000007</v>
      </c>
      <c r="O39" s="88">
        <v>285.67949499999997</v>
      </c>
      <c r="P39" s="88">
        <v>39.187438</v>
      </c>
      <c r="Q39" s="88">
        <v>80.282956000000013</v>
      </c>
      <c r="R39" s="88">
        <v>91.956655999999995</v>
      </c>
      <c r="S39" s="88">
        <v>59.090215999999998</v>
      </c>
      <c r="U39" s="84" t="s">
        <v>540</v>
      </c>
    </row>
    <row r="40" spans="1:21" x14ac:dyDescent="0.15">
      <c r="B40" s="84" t="s">
        <v>341</v>
      </c>
      <c r="C40" s="88">
        <v>18.399400999999997</v>
      </c>
      <c r="D40" s="88">
        <v>71.589985999999996</v>
      </c>
      <c r="E40" s="88">
        <v>46.701728000000003</v>
      </c>
      <c r="F40" s="88">
        <v>58.940504999999995</v>
      </c>
      <c r="G40" s="88">
        <v>61.511806000000007</v>
      </c>
      <c r="H40" s="88">
        <v>47.775154000000001</v>
      </c>
      <c r="I40" s="88">
        <v>25.574120999999998</v>
      </c>
      <c r="J40" s="88">
        <v>22.820771000000001</v>
      </c>
      <c r="K40" s="88">
        <v>2.0761430000000001</v>
      </c>
      <c r="L40" s="88">
        <v>884.48006100000009</v>
      </c>
      <c r="M40" s="88">
        <v>54.964137000000008</v>
      </c>
      <c r="N40" s="88">
        <v>170.9061670000001</v>
      </c>
      <c r="O40" s="88">
        <v>265.56629600000002</v>
      </c>
      <c r="P40" s="88">
        <v>41.457329999999999</v>
      </c>
      <c r="Q40" s="88">
        <v>63.614014999999995</v>
      </c>
      <c r="R40" s="88">
        <v>76.688571999999994</v>
      </c>
      <c r="S40" s="88">
        <v>47.430976000000001</v>
      </c>
      <c r="U40" s="84" t="s">
        <v>541</v>
      </c>
    </row>
    <row r="41" spans="1:21" x14ac:dyDescent="0.15">
      <c r="B41" s="84" t="s">
        <v>342</v>
      </c>
      <c r="C41" s="88">
        <v>19.400009000000001</v>
      </c>
      <c r="D41" s="88">
        <v>82.688485</v>
      </c>
      <c r="E41" s="88">
        <v>57.505702999999997</v>
      </c>
      <c r="F41" s="88">
        <v>72.757728</v>
      </c>
      <c r="G41" s="88">
        <v>68.842725000000002</v>
      </c>
      <c r="H41" s="88">
        <v>52.920939000000004</v>
      </c>
      <c r="I41" s="88">
        <v>32.083511999999999</v>
      </c>
      <c r="J41" s="88">
        <v>26.615914</v>
      </c>
      <c r="K41" s="88">
        <v>3.0468799999999998</v>
      </c>
      <c r="L41" s="88">
        <v>1015.8608300000001</v>
      </c>
      <c r="M41" s="88">
        <v>57.234169000000009</v>
      </c>
      <c r="N41" s="88">
        <v>181.14446900000002</v>
      </c>
      <c r="O41" s="88">
        <v>296.066101</v>
      </c>
      <c r="P41" s="88">
        <v>38.601567000000003</v>
      </c>
      <c r="Q41" s="88">
        <v>70.175145999999998</v>
      </c>
      <c r="R41" s="88">
        <v>84.207992000000004</v>
      </c>
      <c r="S41" s="88">
        <v>53.039580000000001</v>
      </c>
      <c r="U41" s="84" t="s">
        <v>542</v>
      </c>
    </row>
    <row r="42" spans="1:21" x14ac:dyDescent="0.15">
      <c r="B42" s="84" t="s">
        <v>343</v>
      </c>
      <c r="C42" s="88">
        <v>18.782674999999998</v>
      </c>
      <c r="D42" s="88">
        <v>81.056729999999988</v>
      </c>
      <c r="E42" s="88">
        <v>51.668196999999999</v>
      </c>
      <c r="F42" s="88">
        <v>73.26944300000001</v>
      </c>
      <c r="G42" s="88">
        <v>73.364448999999993</v>
      </c>
      <c r="H42" s="88">
        <v>48.437384999999999</v>
      </c>
      <c r="I42" s="88">
        <v>44.154043999999999</v>
      </c>
      <c r="J42" s="88">
        <v>27.873491000000001</v>
      </c>
      <c r="K42" s="88">
        <v>1.8109500000000001</v>
      </c>
      <c r="L42" s="88">
        <v>1059.6192160000001</v>
      </c>
      <c r="M42" s="88">
        <v>49.857171000000008</v>
      </c>
      <c r="N42" s="88">
        <v>175.17118099999999</v>
      </c>
      <c r="O42" s="88">
        <v>314.25009399999999</v>
      </c>
      <c r="P42" s="88">
        <v>29.169554999999999</v>
      </c>
      <c r="Q42" s="88">
        <v>67.843673999999993</v>
      </c>
      <c r="R42" s="88">
        <v>80.523790999999989</v>
      </c>
      <c r="S42" s="88">
        <v>50.793317000000002</v>
      </c>
      <c r="U42" s="84" t="s">
        <v>543</v>
      </c>
    </row>
    <row r="43" spans="1:21" x14ac:dyDescent="0.15">
      <c r="B43" s="84" t="s">
        <v>344</v>
      </c>
      <c r="C43" s="88">
        <v>20.880006999999999</v>
      </c>
      <c r="D43" s="88">
        <v>82.490949999999998</v>
      </c>
      <c r="E43" s="88">
        <v>51.598793000000001</v>
      </c>
      <c r="F43" s="88">
        <v>73.690928</v>
      </c>
      <c r="G43" s="88">
        <v>79.645083999999997</v>
      </c>
      <c r="H43" s="88">
        <v>59.531200000000005</v>
      </c>
      <c r="I43" s="88">
        <v>33.571092</v>
      </c>
      <c r="J43" s="88">
        <v>27.202686999999997</v>
      </c>
      <c r="K43" s="88">
        <v>1.8265580000000001</v>
      </c>
      <c r="L43" s="88">
        <v>858.14814699999977</v>
      </c>
      <c r="M43" s="88">
        <v>50.719165999999987</v>
      </c>
      <c r="N43" s="88">
        <v>143.96518899999998</v>
      </c>
      <c r="O43" s="88">
        <v>261.07401500000003</v>
      </c>
      <c r="P43" s="88">
        <v>25.803357999999999</v>
      </c>
      <c r="Q43" s="88">
        <v>68.364745999999997</v>
      </c>
      <c r="R43" s="88">
        <v>82.461466999999999</v>
      </c>
      <c r="S43" s="88">
        <v>50.788508</v>
      </c>
      <c r="U43" s="84" t="s">
        <v>544</v>
      </c>
    </row>
    <row r="44" spans="1:21" x14ac:dyDescent="0.15">
      <c r="B44" s="84" t="s">
        <v>345</v>
      </c>
      <c r="C44" s="88">
        <v>22.751571999999999</v>
      </c>
      <c r="D44" s="88">
        <v>79.982054999999988</v>
      </c>
      <c r="E44" s="88">
        <v>52.338152000000008</v>
      </c>
      <c r="F44" s="88">
        <v>68.857326999999998</v>
      </c>
      <c r="G44" s="88">
        <v>75.752758</v>
      </c>
      <c r="H44" s="88">
        <v>54.388891999999998</v>
      </c>
      <c r="I44" s="88">
        <v>26.902806999999999</v>
      </c>
      <c r="J44" s="88">
        <v>20.350424</v>
      </c>
      <c r="K44" s="88">
        <v>1.4309050000000001</v>
      </c>
      <c r="L44" s="88">
        <v>1169.316603</v>
      </c>
      <c r="M44" s="88">
        <v>48.563915000000001</v>
      </c>
      <c r="N44" s="88">
        <v>121.250153</v>
      </c>
      <c r="O44" s="88">
        <v>300.22526300000004</v>
      </c>
      <c r="P44" s="88">
        <v>17.192419000000001</v>
      </c>
      <c r="Q44" s="88">
        <v>50.385199</v>
      </c>
      <c r="R44" s="88">
        <v>78.727513999999999</v>
      </c>
      <c r="S44" s="88">
        <v>47.867303</v>
      </c>
      <c r="U44" s="84" t="s">
        <v>545</v>
      </c>
    </row>
    <row r="45" spans="1:21" x14ac:dyDescent="0.15">
      <c r="B45" s="84" t="s">
        <v>346</v>
      </c>
      <c r="C45" s="88">
        <v>41.743352000000002</v>
      </c>
      <c r="D45" s="88">
        <v>80.683897000000002</v>
      </c>
      <c r="E45" s="88">
        <v>51.007052999999999</v>
      </c>
      <c r="F45" s="88">
        <v>60.353873</v>
      </c>
      <c r="G45" s="88">
        <v>58.446828999999994</v>
      </c>
      <c r="H45" s="88">
        <v>59.368986</v>
      </c>
      <c r="I45" s="88">
        <v>25.397607999999998</v>
      </c>
      <c r="J45" s="88">
        <v>24.331222</v>
      </c>
      <c r="K45" s="88">
        <v>1.7464899999999999</v>
      </c>
      <c r="L45" s="88">
        <v>1173.9377860000002</v>
      </c>
      <c r="M45" s="88">
        <v>45.764435000000006</v>
      </c>
      <c r="N45" s="88">
        <v>131.744677</v>
      </c>
      <c r="O45" s="88">
        <v>287.82802900000002</v>
      </c>
      <c r="P45" s="88">
        <v>23.782019999999999</v>
      </c>
      <c r="Q45" s="88">
        <v>62.944310999999999</v>
      </c>
      <c r="R45" s="88">
        <v>84.135743000000005</v>
      </c>
      <c r="S45" s="88">
        <v>51.747453999999998</v>
      </c>
      <c r="U45" s="84" t="s">
        <v>546</v>
      </c>
    </row>
    <row r="46" spans="1:21" x14ac:dyDescent="0.15">
      <c r="B46" s="84" t="s">
        <v>347</v>
      </c>
      <c r="C46" s="88">
        <v>40.948809000000004</v>
      </c>
      <c r="D46" s="88">
        <v>86.186050999999992</v>
      </c>
      <c r="E46" s="88">
        <v>51.026994999999999</v>
      </c>
      <c r="F46" s="88">
        <v>53.889429999999997</v>
      </c>
      <c r="G46" s="88">
        <v>61.422163000000005</v>
      </c>
      <c r="H46" s="88">
        <v>66.727914999999996</v>
      </c>
      <c r="I46" s="88">
        <v>28.032779999999999</v>
      </c>
      <c r="J46" s="88">
        <v>22.510158000000001</v>
      </c>
      <c r="K46" s="88">
        <v>1.5058150000000001</v>
      </c>
      <c r="L46" s="88">
        <v>1012.8309790000001</v>
      </c>
      <c r="M46" s="88">
        <v>48.764903000000004</v>
      </c>
      <c r="N46" s="88">
        <v>483.49277599999999</v>
      </c>
      <c r="O46" s="88">
        <v>329.12872099999998</v>
      </c>
      <c r="P46" s="88">
        <v>29.464282000000001</v>
      </c>
      <c r="Q46" s="88">
        <v>63.169150999999999</v>
      </c>
      <c r="R46" s="88">
        <v>92.346525999999997</v>
      </c>
      <c r="S46" s="88">
        <v>57.242996000000005</v>
      </c>
      <c r="U46" s="84" t="s">
        <v>547</v>
      </c>
    </row>
    <row r="47" spans="1:21" x14ac:dyDescent="0.15">
      <c r="B47" s="84" t="s">
        <v>348</v>
      </c>
      <c r="C47" s="88">
        <v>39.659033999999998</v>
      </c>
      <c r="D47" s="88">
        <v>84.214641999999998</v>
      </c>
      <c r="E47" s="88">
        <v>48.537356000000003</v>
      </c>
      <c r="F47" s="88">
        <v>48.756166999999998</v>
      </c>
      <c r="G47" s="88">
        <v>54.681482000000003</v>
      </c>
      <c r="H47" s="88">
        <v>57.827984000000001</v>
      </c>
      <c r="I47" s="88">
        <v>16.737680000000001</v>
      </c>
      <c r="J47" s="88">
        <v>25.579098999999999</v>
      </c>
      <c r="K47" s="88">
        <v>1.2122090000000001</v>
      </c>
      <c r="L47" s="88">
        <v>844.02002799999991</v>
      </c>
      <c r="M47" s="88">
        <v>49.98966200000001</v>
      </c>
      <c r="N47" s="88">
        <v>126.41046</v>
      </c>
      <c r="O47" s="88">
        <v>289.44275300000004</v>
      </c>
      <c r="P47" s="88">
        <v>27.346235</v>
      </c>
      <c r="Q47" s="88">
        <v>66.089577999999989</v>
      </c>
      <c r="R47" s="88">
        <v>90.949872999999997</v>
      </c>
      <c r="S47" s="88">
        <v>52.014964999999997</v>
      </c>
      <c r="U47" s="84" t="s">
        <v>548</v>
      </c>
    </row>
    <row r="48" spans="1:21" x14ac:dyDescent="0.15">
      <c r="B48" s="84" t="s">
        <v>349</v>
      </c>
      <c r="C48" s="88">
        <v>26.821050999999997</v>
      </c>
      <c r="D48" s="88">
        <v>83.807918000000001</v>
      </c>
      <c r="E48" s="88">
        <v>51.303087999999995</v>
      </c>
      <c r="F48" s="88">
        <v>44.853267000000002</v>
      </c>
      <c r="G48" s="88">
        <v>51.563199999999995</v>
      </c>
      <c r="H48" s="88">
        <v>47.118980999999998</v>
      </c>
      <c r="I48" s="88">
        <v>34.462856000000002</v>
      </c>
      <c r="J48" s="88">
        <v>20.075876999999998</v>
      </c>
      <c r="K48" s="88">
        <v>1.6746049999999999</v>
      </c>
      <c r="L48" s="88">
        <v>922.51381300000003</v>
      </c>
      <c r="M48" s="88">
        <v>55.378698999999997</v>
      </c>
      <c r="N48" s="88">
        <v>137.92717900000002</v>
      </c>
      <c r="O48" s="88">
        <v>282.85193099999998</v>
      </c>
      <c r="P48" s="88">
        <v>23.514806999999998</v>
      </c>
      <c r="Q48" s="88">
        <v>49.415796</v>
      </c>
      <c r="R48" s="88">
        <v>88.359178999999997</v>
      </c>
      <c r="S48" s="88">
        <v>47.955919999999999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31.844704999999998</v>
      </c>
      <c r="D50" s="88">
        <v>73.913770999999997</v>
      </c>
      <c r="E50" s="88">
        <v>53.945116999999996</v>
      </c>
      <c r="F50" s="88">
        <v>48.652965000000002</v>
      </c>
      <c r="G50" s="88">
        <v>43.654977000000002</v>
      </c>
      <c r="H50" s="88">
        <v>55.398609999999998</v>
      </c>
      <c r="I50" s="88">
        <v>26.771681999999998</v>
      </c>
      <c r="J50" s="88">
        <v>25.220369999999999</v>
      </c>
      <c r="K50" s="88">
        <v>1.95966</v>
      </c>
      <c r="L50" s="88">
        <v>812.22203500000046</v>
      </c>
      <c r="M50" s="88">
        <v>45.658265000000007</v>
      </c>
      <c r="N50" s="88">
        <v>163.29267400000001</v>
      </c>
      <c r="O50" s="88">
        <v>274.69122399999998</v>
      </c>
      <c r="P50" s="88">
        <v>21.366348000000002</v>
      </c>
      <c r="Q50" s="88">
        <v>69.094948000000002</v>
      </c>
      <c r="R50" s="88">
        <v>77.639940999999993</v>
      </c>
      <c r="S50" s="88">
        <v>49.333810999999997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30.345621000000001</v>
      </c>
      <c r="D51" s="88">
        <v>81.037668000000011</v>
      </c>
      <c r="E51" s="88">
        <v>45.483337000000006</v>
      </c>
      <c r="F51" s="88">
        <v>55.649535</v>
      </c>
      <c r="G51" s="88">
        <v>49.038642000000003</v>
      </c>
      <c r="H51" s="88">
        <v>54.744585000000001</v>
      </c>
      <c r="I51" s="88">
        <v>33.423766999999998</v>
      </c>
      <c r="J51" s="88">
        <v>20.696075</v>
      </c>
      <c r="K51" s="88">
        <v>2.0454869999999996</v>
      </c>
      <c r="L51" s="88">
        <v>950.15303599999993</v>
      </c>
      <c r="M51" s="88">
        <v>54.795290000000001</v>
      </c>
      <c r="N51" s="88">
        <v>528.85836099999995</v>
      </c>
      <c r="O51" s="88">
        <v>331.57654500000001</v>
      </c>
      <c r="P51" s="88">
        <v>27.247706000000001</v>
      </c>
      <c r="Q51" s="88">
        <v>69.384625</v>
      </c>
      <c r="R51" s="88">
        <v>86.093163000000004</v>
      </c>
      <c r="S51" s="88">
        <v>48.796160999999998</v>
      </c>
      <c r="U51" s="84" t="s">
        <v>539</v>
      </c>
    </row>
    <row r="52" spans="1:21" x14ac:dyDescent="0.15">
      <c r="B52" s="84" t="s">
        <v>340</v>
      </c>
      <c r="C52" s="88">
        <v>25.546742999999999</v>
      </c>
      <c r="D52" s="88">
        <v>83.062642000000011</v>
      </c>
      <c r="E52" s="88">
        <v>55.233081000000006</v>
      </c>
      <c r="F52" s="88">
        <v>57.740642000000001</v>
      </c>
      <c r="G52" s="88">
        <v>52.165252000000002</v>
      </c>
      <c r="H52" s="88">
        <v>48.980242000000004</v>
      </c>
      <c r="I52" s="88">
        <v>24.224425</v>
      </c>
      <c r="J52" s="88">
        <v>20.596847999999998</v>
      </c>
      <c r="K52" s="88">
        <v>2.3514850000000003</v>
      </c>
      <c r="L52" s="88">
        <v>784.35297900000012</v>
      </c>
      <c r="M52" s="88">
        <v>43.848116999999995</v>
      </c>
      <c r="N52" s="88">
        <v>149.79444399999997</v>
      </c>
      <c r="O52" s="88">
        <v>321.61660699999999</v>
      </c>
      <c r="P52" s="88">
        <v>32.208202999999997</v>
      </c>
      <c r="Q52" s="88">
        <v>67.738468999999995</v>
      </c>
      <c r="R52" s="88">
        <v>93.643748999999985</v>
      </c>
      <c r="S52" s="88">
        <v>51.193415999999999</v>
      </c>
      <c r="U52" s="84" t="s">
        <v>540</v>
      </c>
    </row>
    <row r="53" spans="1:21" x14ac:dyDescent="0.15">
      <c r="B53" s="84" t="s">
        <v>341</v>
      </c>
      <c r="C53" s="88">
        <v>22.625813999999998</v>
      </c>
      <c r="D53" s="88">
        <v>86.317397</v>
      </c>
      <c r="E53" s="88">
        <v>53.622475000000001</v>
      </c>
      <c r="F53" s="88">
        <v>68.663085999999993</v>
      </c>
      <c r="G53" s="88">
        <v>52.533205000000002</v>
      </c>
      <c r="H53" s="88">
        <v>53.146431</v>
      </c>
      <c r="I53" s="88">
        <v>31.418178000000001</v>
      </c>
      <c r="J53" s="88">
        <v>23.321742999999998</v>
      </c>
      <c r="K53" s="88">
        <v>2.2247350000000004</v>
      </c>
      <c r="L53" s="88">
        <v>1057.7846320000001</v>
      </c>
      <c r="M53" s="88">
        <v>52.567657999999994</v>
      </c>
      <c r="N53" s="88">
        <v>212.29764600000013</v>
      </c>
      <c r="O53" s="88">
        <v>330.41348099999999</v>
      </c>
      <c r="P53" s="88">
        <v>31.435859000000001</v>
      </c>
      <c r="Q53" s="88">
        <v>67.988652000000002</v>
      </c>
      <c r="R53" s="88">
        <v>93.556798000000001</v>
      </c>
      <c r="S53" s="88">
        <v>55.028368</v>
      </c>
      <c r="U53" s="84" t="s">
        <v>541</v>
      </c>
    </row>
    <row r="54" spans="1:21" x14ac:dyDescent="0.15">
      <c r="B54" s="84" t="s">
        <v>342</v>
      </c>
      <c r="C54" s="88">
        <v>24.359286999999998</v>
      </c>
      <c r="D54" s="88">
        <v>91.007728</v>
      </c>
      <c r="E54" s="88">
        <v>60.261096999999999</v>
      </c>
      <c r="F54" s="88">
        <v>73.895207999999997</v>
      </c>
      <c r="G54" s="88">
        <v>63.043002999999999</v>
      </c>
      <c r="H54" s="88">
        <v>50.270340000000004</v>
      </c>
      <c r="I54" s="88">
        <v>49.688436000000003</v>
      </c>
      <c r="J54" s="88">
        <v>23.307870999999999</v>
      </c>
      <c r="K54" s="88">
        <v>4.0746159999999998</v>
      </c>
      <c r="L54" s="88">
        <v>1052.3282039999997</v>
      </c>
      <c r="M54" s="88">
        <v>60.120411000000004</v>
      </c>
      <c r="N54" s="88">
        <v>179.97858199999996</v>
      </c>
      <c r="O54" s="88">
        <v>292.35125499999998</v>
      </c>
      <c r="P54" s="88">
        <v>36.365473000000001</v>
      </c>
      <c r="Q54" s="88">
        <v>66.897569000000004</v>
      </c>
      <c r="R54" s="88">
        <v>92.691057999999998</v>
      </c>
      <c r="S54" s="88">
        <v>51.606682000000006</v>
      </c>
      <c r="U54" s="84" t="s">
        <v>542</v>
      </c>
    </row>
    <row r="55" spans="1:21" x14ac:dyDescent="0.15">
      <c r="B55" s="84" t="s">
        <v>343</v>
      </c>
      <c r="C55" s="88">
        <v>23.336818999999998</v>
      </c>
      <c r="D55" s="88">
        <v>82.781548000000001</v>
      </c>
      <c r="E55" s="88">
        <v>53.205953999999998</v>
      </c>
      <c r="F55" s="88">
        <v>73.68087700000001</v>
      </c>
      <c r="G55" s="88">
        <v>64.071371999999997</v>
      </c>
      <c r="H55" s="88">
        <v>45.136018999999997</v>
      </c>
      <c r="I55" s="88">
        <v>37.680886999999998</v>
      </c>
      <c r="J55" s="88">
        <v>24.891104999999996</v>
      </c>
      <c r="K55" s="88">
        <v>2.592441</v>
      </c>
      <c r="L55" s="88">
        <v>838.02528499999983</v>
      </c>
      <c r="M55" s="88">
        <v>51.050047000000013</v>
      </c>
      <c r="N55" s="88">
        <v>260.588527</v>
      </c>
      <c r="O55" s="88">
        <v>319.41773599999999</v>
      </c>
      <c r="P55" s="88">
        <v>26.267177</v>
      </c>
      <c r="Q55" s="88">
        <v>63.990102</v>
      </c>
      <c r="R55" s="88">
        <v>88.755460999999997</v>
      </c>
      <c r="S55" s="88">
        <v>51.354194</v>
      </c>
      <c r="U55" s="84" t="s">
        <v>543</v>
      </c>
    </row>
    <row r="56" spans="1:21" x14ac:dyDescent="0.15">
      <c r="B56" s="84" t="s">
        <v>344</v>
      </c>
      <c r="C56" s="88">
        <v>26.267641999999999</v>
      </c>
      <c r="D56" s="88">
        <v>91.546030999999999</v>
      </c>
      <c r="E56" s="88">
        <v>55.450851</v>
      </c>
      <c r="F56" s="88">
        <v>82.14113900000001</v>
      </c>
      <c r="G56" s="88">
        <v>75.247101999999998</v>
      </c>
      <c r="H56" s="88">
        <v>55.033604999999994</v>
      </c>
      <c r="I56" s="88">
        <v>45.936499999999995</v>
      </c>
      <c r="J56" s="88">
        <v>24.672914000000002</v>
      </c>
      <c r="K56" s="88">
        <v>3.6222949999999998</v>
      </c>
      <c r="L56" s="88">
        <v>1229.3134909999997</v>
      </c>
      <c r="M56" s="88">
        <v>64.819805000000002</v>
      </c>
      <c r="N56" s="88">
        <v>415.48209800000001</v>
      </c>
      <c r="O56" s="88">
        <v>354.36551099999997</v>
      </c>
      <c r="P56" s="88">
        <v>26.21706</v>
      </c>
      <c r="Q56" s="88">
        <v>72.959642000000002</v>
      </c>
      <c r="R56" s="88">
        <v>96.466761999999989</v>
      </c>
      <c r="S56" s="88">
        <v>56.444192000000001</v>
      </c>
      <c r="U56" s="84" t="s">
        <v>544</v>
      </c>
    </row>
    <row r="57" spans="1:21" x14ac:dyDescent="0.15">
      <c r="B57" s="84" t="s">
        <v>345</v>
      </c>
      <c r="C57" s="88">
        <v>32.485422</v>
      </c>
      <c r="D57" s="88">
        <v>83.635425999999995</v>
      </c>
      <c r="E57" s="88">
        <v>53.362854999999996</v>
      </c>
      <c r="F57" s="88">
        <v>75.996992999999989</v>
      </c>
      <c r="G57" s="88">
        <v>65.573882999999995</v>
      </c>
      <c r="H57" s="88">
        <v>52.064844000000001</v>
      </c>
      <c r="I57" s="88">
        <v>50.784514999999999</v>
      </c>
      <c r="J57" s="88">
        <v>16.125788</v>
      </c>
      <c r="K57" s="88">
        <v>1.946639</v>
      </c>
      <c r="L57" s="88">
        <v>1146.7720949999998</v>
      </c>
      <c r="M57" s="88">
        <v>48.948561000000005</v>
      </c>
      <c r="N57" s="88">
        <v>143.52051</v>
      </c>
      <c r="O57" s="88">
        <v>313.21832999999998</v>
      </c>
      <c r="P57" s="88">
        <v>23.663527000000002</v>
      </c>
      <c r="Q57" s="88">
        <v>50.359296000000001</v>
      </c>
      <c r="R57" s="88">
        <v>87.180219999999991</v>
      </c>
      <c r="S57" s="88">
        <v>50.384390999999994</v>
      </c>
      <c r="U57" s="84" t="s">
        <v>545</v>
      </c>
    </row>
    <row r="58" spans="1:21" x14ac:dyDescent="0.15">
      <c r="B58" s="84" t="s">
        <v>346</v>
      </c>
      <c r="C58" s="88">
        <v>50.563565999999994</v>
      </c>
      <c r="D58" s="88">
        <v>85.885158000000004</v>
      </c>
      <c r="E58" s="88">
        <v>53.951701999999997</v>
      </c>
      <c r="F58" s="88">
        <v>71.114665000000002</v>
      </c>
      <c r="G58" s="88">
        <v>55.921254000000005</v>
      </c>
      <c r="H58" s="88">
        <v>46.511531999999995</v>
      </c>
      <c r="I58" s="88">
        <v>36.208708999999999</v>
      </c>
      <c r="J58" s="88">
        <v>20.368361</v>
      </c>
      <c r="K58" s="88">
        <v>4.9822290000000002</v>
      </c>
      <c r="L58" s="88">
        <v>714.20698400000038</v>
      </c>
      <c r="M58" s="88">
        <v>60.203467999999994</v>
      </c>
      <c r="N58" s="88">
        <v>432.35537200000005</v>
      </c>
      <c r="O58" s="88">
        <v>325.91304000000002</v>
      </c>
      <c r="P58" s="88">
        <v>25.349252999999997</v>
      </c>
      <c r="Q58" s="88">
        <v>65.702185</v>
      </c>
      <c r="R58" s="88">
        <v>98.690270999999996</v>
      </c>
      <c r="S58" s="88">
        <v>53.567296999999996</v>
      </c>
      <c r="U58" s="84" t="s">
        <v>546</v>
      </c>
    </row>
    <row r="59" spans="1:21" x14ac:dyDescent="0.15">
      <c r="B59" s="84" t="s">
        <v>347</v>
      </c>
      <c r="C59" s="88">
        <v>56.651274000000001</v>
      </c>
      <c r="D59" s="88">
        <v>99.419739000000007</v>
      </c>
      <c r="E59" s="88">
        <v>54.517237000000002</v>
      </c>
      <c r="F59" s="88">
        <v>66.835459999999998</v>
      </c>
      <c r="G59" s="88">
        <v>57.251618000000008</v>
      </c>
      <c r="H59" s="88">
        <v>67.576734000000002</v>
      </c>
      <c r="I59" s="88">
        <v>49.157414000000003</v>
      </c>
      <c r="J59" s="88">
        <v>26.440243000000002</v>
      </c>
      <c r="K59" s="88">
        <v>2.0199199999999999</v>
      </c>
      <c r="L59" s="88">
        <v>1121.9426909999997</v>
      </c>
      <c r="M59" s="88">
        <v>68.535526999999988</v>
      </c>
      <c r="N59" s="88">
        <v>165.08276699999999</v>
      </c>
      <c r="O59" s="88">
        <v>384.06515100000001</v>
      </c>
      <c r="P59" s="88">
        <v>28.580333</v>
      </c>
      <c r="Q59" s="88">
        <v>70.152394000000001</v>
      </c>
      <c r="R59" s="88">
        <v>114.782179</v>
      </c>
      <c r="S59" s="88">
        <v>63.211261999999998</v>
      </c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680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12.731256</v>
      </c>
      <c r="D68" s="88">
        <v>2.1861769999999998</v>
      </c>
      <c r="E68" s="88">
        <v>3.7659770000000004</v>
      </c>
      <c r="F68" s="88">
        <v>187.98058499999999</v>
      </c>
      <c r="G68" s="88">
        <v>389.27769899999993</v>
      </c>
      <c r="H68" s="88">
        <v>103.39090099999997</v>
      </c>
      <c r="I68" s="88">
        <v>27.931181000000002</v>
      </c>
      <c r="J68" s="88">
        <v>43.499014999999986</v>
      </c>
      <c r="K68" s="88">
        <v>1.8090809999999999</v>
      </c>
      <c r="L68" s="88">
        <v>112.26796399999999</v>
      </c>
      <c r="M68" s="88">
        <v>17.346544000000002</v>
      </c>
      <c r="N68" s="88">
        <v>1.4516740000000001</v>
      </c>
      <c r="O68" s="88">
        <v>10.390598999999998</v>
      </c>
      <c r="P68" s="88">
        <v>121.31829400000001</v>
      </c>
      <c r="Q68" s="88">
        <v>13.615554999999999</v>
      </c>
      <c r="R68" s="88">
        <v>0.70514399999999999</v>
      </c>
      <c r="S68" s="88">
        <v>8.9047900000000002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11.595361</v>
      </c>
      <c r="D69" s="88">
        <v>3.0791879999999998</v>
      </c>
      <c r="E69" s="88">
        <v>2.7652039999999998</v>
      </c>
      <c r="F69" s="88">
        <v>179.40634400000002</v>
      </c>
      <c r="G69" s="88">
        <v>403.08446599999996</v>
      </c>
      <c r="H69" s="88">
        <v>99.710653000000022</v>
      </c>
      <c r="I69" s="88">
        <v>29.498068999999997</v>
      </c>
      <c r="J69" s="88">
        <v>39.326458000000002</v>
      </c>
      <c r="K69" s="88">
        <v>1.0178609999999999</v>
      </c>
      <c r="L69" s="88">
        <v>103.98852900000004</v>
      </c>
      <c r="M69" s="88">
        <v>20.289172000000001</v>
      </c>
      <c r="N69" s="88">
        <v>0.97862499999999997</v>
      </c>
      <c r="O69" s="88">
        <v>12.181595999999999</v>
      </c>
      <c r="P69" s="88">
        <v>113.112191</v>
      </c>
      <c r="Q69" s="88">
        <v>12.800666999999999</v>
      </c>
      <c r="R69" s="88">
        <v>0.600302</v>
      </c>
      <c r="S69" s="88">
        <v>11.116890999999999</v>
      </c>
      <c r="U69" s="84" t="s">
        <v>539</v>
      </c>
    </row>
    <row r="70" spans="1:21" x14ac:dyDescent="0.15">
      <c r="B70" s="84" t="s">
        <v>340</v>
      </c>
      <c r="C70" s="88">
        <v>15.213949</v>
      </c>
      <c r="D70" s="88">
        <v>1.869828</v>
      </c>
      <c r="E70" s="88">
        <v>3.3881049999999999</v>
      </c>
      <c r="F70" s="88">
        <v>201.061207</v>
      </c>
      <c r="G70" s="88">
        <v>445.98957899999999</v>
      </c>
      <c r="H70" s="88">
        <v>107.853961</v>
      </c>
      <c r="I70" s="88">
        <v>32.308161000000005</v>
      </c>
      <c r="J70" s="88">
        <v>40.277422000000001</v>
      </c>
      <c r="K70" s="88">
        <v>1.8733650000000002</v>
      </c>
      <c r="L70" s="88">
        <v>129.90294900000006</v>
      </c>
      <c r="M70" s="88">
        <v>24.639907999999998</v>
      </c>
      <c r="N70" s="88">
        <v>1.292367</v>
      </c>
      <c r="O70" s="88">
        <v>8.2513129999999997</v>
      </c>
      <c r="P70" s="88">
        <v>120.58047900000001</v>
      </c>
      <c r="Q70" s="88">
        <v>16.471439999999998</v>
      </c>
      <c r="R70" s="88">
        <v>0.67846200000000001</v>
      </c>
      <c r="S70" s="88">
        <v>14.552193999999998</v>
      </c>
      <c r="U70" s="84" t="s">
        <v>540</v>
      </c>
    </row>
    <row r="71" spans="1:21" x14ac:dyDescent="0.15">
      <c r="B71" s="84" t="s">
        <v>341</v>
      </c>
      <c r="C71" s="88">
        <v>11.335826000000001</v>
      </c>
      <c r="D71" s="88">
        <v>1.2128559999999999</v>
      </c>
      <c r="E71" s="88">
        <v>2.9175910000000003</v>
      </c>
      <c r="F71" s="88">
        <v>173.01719199999999</v>
      </c>
      <c r="G71" s="88">
        <v>385.00040899999993</v>
      </c>
      <c r="H71" s="88">
        <v>92.377154000000019</v>
      </c>
      <c r="I71" s="88">
        <v>30.344174000000002</v>
      </c>
      <c r="J71" s="88">
        <v>34.569895000000002</v>
      </c>
      <c r="K71" s="88">
        <v>2.0417610000000002</v>
      </c>
      <c r="L71" s="88">
        <v>121.13684400000002</v>
      </c>
      <c r="M71" s="88">
        <v>17.980463</v>
      </c>
      <c r="N71" s="88">
        <v>1.3839920000000001</v>
      </c>
      <c r="O71" s="88">
        <v>11.732858999999999</v>
      </c>
      <c r="P71" s="88">
        <v>105.166214</v>
      </c>
      <c r="Q71" s="88">
        <v>13.916807</v>
      </c>
      <c r="R71" s="88">
        <v>0.50094700000000003</v>
      </c>
      <c r="S71" s="88">
        <v>11.591106</v>
      </c>
      <c r="U71" s="84" t="s">
        <v>541</v>
      </c>
    </row>
    <row r="72" spans="1:21" x14ac:dyDescent="0.15">
      <c r="B72" s="84" t="s">
        <v>342</v>
      </c>
      <c r="C72" s="88">
        <v>14.314657</v>
      </c>
      <c r="D72" s="88">
        <v>1.2532350000000001</v>
      </c>
      <c r="E72" s="88">
        <v>3.3233920000000001</v>
      </c>
      <c r="F72" s="88">
        <v>191.09995600000002</v>
      </c>
      <c r="G72" s="88">
        <v>447.38294700000006</v>
      </c>
      <c r="H72" s="88">
        <v>103.59997200000001</v>
      </c>
      <c r="I72" s="88">
        <v>35.668098000000001</v>
      </c>
      <c r="J72" s="88">
        <v>44.253641999999978</v>
      </c>
      <c r="K72" s="88">
        <v>2.1384639999999999</v>
      </c>
      <c r="L72" s="88">
        <v>112.10969100000003</v>
      </c>
      <c r="M72" s="88">
        <v>22.821565</v>
      </c>
      <c r="N72" s="88">
        <v>1.6575000000000002</v>
      </c>
      <c r="O72" s="88">
        <v>10.279541999999999</v>
      </c>
      <c r="P72" s="88">
        <v>120.43269599999999</v>
      </c>
      <c r="Q72" s="88">
        <v>16.129178</v>
      </c>
      <c r="R72" s="88">
        <v>0.58705499999999999</v>
      </c>
      <c r="S72" s="88">
        <v>18.336024999999999</v>
      </c>
      <c r="U72" s="84" t="s">
        <v>542</v>
      </c>
    </row>
    <row r="73" spans="1:21" x14ac:dyDescent="0.15">
      <c r="B73" s="84" t="s">
        <v>343</v>
      </c>
      <c r="C73" s="88">
        <v>14.736761000000001</v>
      </c>
      <c r="D73" s="88">
        <v>1.4635850000000001</v>
      </c>
      <c r="E73" s="88">
        <v>3.5818449999999999</v>
      </c>
      <c r="F73" s="88">
        <v>183.29538700000001</v>
      </c>
      <c r="G73" s="88">
        <v>410.10970200000003</v>
      </c>
      <c r="H73" s="88">
        <v>100.47984100000001</v>
      </c>
      <c r="I73" s="88">
        <v>29.975730000000002</v>
      </c>
      <c r="J73" s="88">
        <v>45.721711999999982</v>
      </c>
      <c r="K73" s="88">
        <v>0.61071699999999995</v>
      </c>
      <c r="L73" s="88">
        <v>116.45642700000003</v>
      </c>
      <c r="M73" s="88">
        <v>21.397666000000001</v>
      </c>
      <c r="N73" s="88">
        <v>1.4009460000000002</v>
      </c>
      <c r="O73" s="88">
        <v>10.148612999999999</v>
      </c>
      <c r="P73" s="88">
        <v>118.946371</v>
      </c>
      <c r="Q73" s="88">
        <v>15.800232000000001</v>
      </c>
      <c r="R73" s="88">
        <v>0.43867299999999998</v>
      </c>
      <c r="S73" s="88">
        <v>15.076711</v>
      </c>
      <c r="U73" s="84" t="s">
        <v>543</v>
      </c>
    </row>
    <row r="74" spans="1:21" x14ac:dyDescent="0.15">
      <c r="B74" s="84" t="s">
        <v>344</v>
      </c>
      <c r="C74" s="88">
        <v>16.756937000000001</v>
      </c>
      <c r="D74" s="88">
        <v>2.1046070000000001</v>
      </c>
      <c r="E74" s="88">
        <v>2.707246</v>
      </c>
      <c r="F74" s="88">
        <v>152.24566899999999</v>
      </c>
      <c r="G74" s="88">
        <v>415.17139200000003</v>
      </c>
      <c r="H74" s="88">
        <v>101.59858200000001</v>
      </c>
      <c r="I74" s="88">
        <v>25.797375999999996</v>
      </c>
      <c r="J74" s="88">
        <v>49.585689999999992</v>
      </c>
      <c r="K74" s="88">
        <v>3.2317679999999998</v>
      </c>
      <c r="L74" s="88">
        <v>88.725029000000006</v>
      </c>
      <c r="M74" s="88">
        <v>38.150745000000001</v>
      </c>
      <c r="N74" s="88">
        <v>1.2339370000000001</v>
      </c>
      <c r="O74" s="88">
        <v>10.994257999999999</v>
      </c>
      <c r="P74" s="88">
        <v>114.687479</v>
      </c>
      <c r="Q74" s="88">
        <v>15.437901999999998</v>
      </c>
      <c r="R74" s="88">
        <v>0.65664100000000003</v>
      </c>
      <c r="S74" s="88">
        <v>14.904479</v>
      </c>
      <c r="U74" s="84" t="s">
        <v>544</v>
      </c>
    </row>
    <row r="75" spans="1:21" x14ac:dyDescent="0.15">
      <c r="B75" s="84" t="s">
        <v>345</v>
      </c>
      <c r="C75" s="88">
        <v>12.994269000000001</v>
      </c>
      <c r="D75" s="88">
        <v>1.7793019999999999</v>
      </c>
      <c r="E75" s="88">
        <v>2.5843539999999998</v>
      </c>
      <c r="F75" s="88">
        <v>116.51543700000001</v>
      </c>
      <c r="G75" s="88">
        <v>316.25298899999996</v>
      </c>
      <c r="H75" s="88">
        <v>83.250442999999962</v>
      </c>
      <c r="I75" s="88">
        <v>11.190191</v>
      </c>
      <c r="J75" s="88">
        <v>47.149878999999999</v>
      </c>
      <c r="K75" s="88">
        <v>0.20299300000000001</v>
      </c>
      <c r="L75" s="88">
        <v>68.34505200000001</v>
      </c>
      <c r="M75" s="88">
        <v>25.155737999999999</v>
      </c>
      <c r="N75" s="88">
        <v>1.1346400000000001</v>
      </c>
      <c r="O75" s="88">
        <v>5.7728190000000001</v>
      </c>
      <c r="P75" s="88">
        <v>97.808076999999997</v>
      </c>
      <c r="Q75" s="88">
        <v>17.457059999999998</v>
      </c>
      <c r="R75" s="88">
        <v>0.350659</v>
      </c>
      <c r="S75" s="88">
        <v>7.037177999999999</v>
      </c>
      <c r="U75" s="84" t="s">
        <v>545</v>
      </c>
    </row>
    <row r="76" spans="1:21" x14ac:dyDescent="0.15">
      <c r="B76" s="84" t="s">
        <v>346</v>
      </c>
      <c r="C76" s="88">
        <v>16.033383000000001</v>
      </c>
      <c r="D76" s="88">
        <v>1.3263039999999999</v>
      </c>
      <c r="E76" s="88">
        <v>2.5958239999999999</v>
      </c>
      <c r="F76" s="88">
        <v>157.25608700000001</v>
      </c>
      <c r="G76" s="88">
        <v>376.82542099999995</v>
      </c>
      <c r="H76" s="88">
        <v>96.23402999999999</v>
      </c>
      <c r="I76" s="88">
        <v>28.710208000000002</v>
      </c>
      <c r="J76" s="88">
        <v>45.790421000000002</v>
      </c>
      <c r="K76" s="88">
        <v>1.2598929999999999</v>
      </c>
      <c r="L76" s="88">
        <v>91.817575000000005</v>
      </c>
      <c r="M76" s="88">
        <v>27.810127000000001</v>
      </c>
      <c r="N76" s="88">
        <v>1.8032929999999998</v>
      </c>
      <c r="O76" s="88">
        <v>5.4063220000000003</v>
      </c>
      <c r="P76" s="88">
        <v>115.12315099999998</v>
      </c>
      <c r="Q76" s="88">
        <v>17.099045</v>
      </c>
      <c r="R76" s="88">
        <v>0.67851300000000003</v>
      </c>
      <c r="S76" s="88">
        <v>13.358194999999998</v>
      </c>
      <c r="U76" s="84" t="s">
        <v>546</v>
      </c>
    </row>
    <row r="77" spans="1:21" x14ac:dyDescent="0.15">
      <c r="B77" s="84" t="s">
        <v>347</v>
      </c>
      <c r="C77" s="88">
        <v>14.917045999999999</v>
      </c>
      <c r="D77" s="88">
        <v>2.0408999999999997</v>
      </c>
      <c r="E77" s="88">
        <v>2.6109829999999996</v>
      </c>
      <c r="F77" s="88">
        <v>146.43958499999999</v>
      </c>
      <c r="G77" s="88">
        <v>405.67529999999999</v>
      </c>
      <c r="H77" s="88">
        <v>101.22871099999999</v>
      </c>
      <c r="I77" s="88">
        <v>30.967441000000001</v>
      </c>
      <c r="J77" s="88">
        <v>43.515745999999986</v>
      </c>
      <c r="K77" s="88">
        <v>2.5530470000000003</v>
      </c>
      <c r="L77" s="88">
        <v>80.615380000000002</v>
      </c>
      <c r="M77" s="88">
        <v>31.326419999999999</v>
      </c>
      <c r="N77" s="88">
        <v>0.8072410000000001</v>
      </c>
      <c r="O77" s="88">
        <v>2.9397189999999997</v>
      </c>
      <c r="P77" s="88">
        <v>108.20713599999999</v>
      </c>
      <c r="Q77" s="88">
        <v>18.273126999999999</v>
      </c>
      <c r="R77" s="88">
        <v>0.55230599999999996</v>
      </c>
      <c r="S77" s="88">
        <v>8.8096950000000014</v>
      </c>
      <c r="U77" s="84" t="s">
        <v>547</v>
      </c>
    </row>
    <row r="78" spans="1:21" x14ac:dyDescent="0.15">
      <c r="B78" s="84" t="s">
        <v>348</v>
      </c>
      <c r="C78" s="88">
        <v>16.954031000000001</v>
      </c>
      <c r="D78" s="88">
        <v>2.5004879999999998</v>
      </c>
      <c r="E78" s="88">
        <v>2.7322060000000001</v>
      </c>
      <c r="F78" s="88">
        <v>151.47745599999999</v>
      </c>
      <c r="G78" s="88">
        <v>379.908704</v>
      </c>
      <c r="H78" s="88">
        <v>108.39777799999997</v>
      </c>
      <c r="I78" s="88">
        <v>24.177299999999999</v>
      </c>
      <c r="J78" s="88">
        <v>47.773916</v>
      </c>
      <c r="K78" s="88">
        <v>2.8706789999999991</v>
      </c>
      <c r="L78" s="88">
        <v>83.318365999999997</v>
      </c>
      <c r="M78" s="88">
        <v>17.799222999999998</v>
      </c>
      <c r="N78" s="88">
        <v>0.81231100000000001</v>
      </c>
      <c r="O78" s="88">
        <v>6.4000539999999999</v>
      </c>
      <c r="P78" s="88">
        <v>107.56193200000001</v>
      </c>
      <c r="Q78" s="88">
        <v>16.89893</v>
      </c>
      <c r="R78" s="88">
        <v>0.50558199999999998</v>
      </c>
      <c r="S78" s="88">
        <v>9.3698989999999984</v>
      </c>
      <c r="U78" s="84" t="s">
        <v>548</v>
      </c>
    </row>
    <row r="79" spans="1:21" x14ac:dyDescent="0.15">
      <c r="B79" s="84" t="s">
        <v>349</v>
      </c>
      <c r="C79" s="88">
        <v>12.762117</v>
      </c>
      <c r="D79" s="88">
        <v>2.8506149999999999</v>
      </c>
      <c r="E79" s="88">
        <v>2.8292000000000002</v>
      </c>
      <c r="F79" s="88">
        <v>117.8472</v>
      </c>
      <c r="G79" s="88">
        <v>332.98672200000004</v>
      </c>
      <c r="H79" s="88">
        <v>77.966852000000017</v>
      </c>
      <c r="I79" s="88">
        <v>16.639735999999999</v>
      </c>
      <c r="J79" s="88">
        <v>50.308812000000003</v>
      </c>
      <c r="K79" s="88">
        <v>1.4140969999999999</v>
      </c>
      <c r="L79" s="88">
        <v>76.828649000000013</v>
      </c>
      <c r="M79" s="88">
        <v>15.306408000000001</v>
      </c>
      <c r="N79" s="88">
        <v>0.88049899999999992</v>
      </c>
      <c r="O79" s="88">
        <v>7.3673420000000007</v>
      </c>
      <c r="P79" s="88">
        <v>102.741907</v>
      </c>
      <c r="Q79" s="88">
        <v>20.335581999999999</v>
      </c>
      <c r="R79" s="88">
        <v>0.366068</v>
      </c>
      <c r="S79" s="88">
        <v>5.2921930000000001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13.04102</v>
      </c>
      <c r="D81" s="88">
        <v>2.6684619999999999</v>
      </c>
      <c r="E81" s="88">
        <v>2.168085</v>
      </c>
      <c r="F81" s="88">
        <v>149.32754800000001</v>
      </c>
      <c r="G81" s="88">
        <v>368.60983199999998</v>
      </c>
      <c r="H81" s="88">
        <v>94.80397499999998</v>
      </c>
      <c r="I81" s="88">
        <v>21.362825000000001</v>
      </c>
      <c r="J81" s="88">
        <v>50.889264000000011</v>
      </c>
      <c r="K81" s="88">
        <v>1.0733769999999998</v>
      </c>
      <c r="L81" s="88">
        <v>102.79910799999999</v>
      </c>
      <c r="M81" s="88">
        <v>16.646632</v>
      </c>
      <c r="N81" s="88">
        <v>1.062138</v>
      </c>
      <c r="O81" s="88">
        <v>3.7532129999999997</v>
      </c>
      <c r="P81" s="88">
        <v>106.426027</v>
      </c>
      <c r="Q81" s="88">
        <v>15.237127999999998</v>
      </c>
      <c r="R81" s="88">
        <v>0.58923300000000012</v>
      </c>
      <c r="S81" s="88">
        <v>8.2616019999999999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13.873437000000001</v>
      </c>
      <c r="D82" s="88">
        <v>2.9255499999999999</v>
      </c>
      <c r="E82" s="88">
        <v>1.8041129999999999</v>
      </c>
      <c r="F82" s="88">
        <v>156.46092899999999</v>
      </c>
      <c r="G82" s="88">
        <v>374.67110200000008</v>
      </c>
      <c r="H82" s="88">
        <v>96.847794999999991</v>
      </c>
      <c r="I82" s="88">
        <v>23.538865000000001</v>
      </c>
      <c r="J82" s="88">
        <v>46.238741000000005</v>
      </c>
      <c r="K82" s="88">
        <v>1.1471499999999999</v>
      </c>
      <c r="L82" s="88">
        <v>106.73327999999998</v>
      </c>
      <c r="M82" s="88">
        <v>14.568059</v>
      </c>
      <c r="N82" s="88">
        <v>0.99003099999999999</v>
      </c>
      <c r="O82" s="88">
        <v>10.970499</v>
      </c>
      <c r="P82" s="88">
        <v>113.11266700000002</v>
      </c>
      <c r="Q82" s="88">
        <v>15.466115</v>
      </c>
      <c r="R82" s="88">
        <v>0.91945200000000005</v>
      </c>
      <c r="S82" s="88">
        <v>7.9683040000000007</v>
      </c>
      <c r="U82" s="84" t="s">
        <v>539</v>
      </c>
    </row>
    <row r="83" spans="1:21" x14ac:dyDescent="0.15">
      <c r="B83" s="84" t="s">
        <v>340</v>
      </c>
      <c r="C83" s="88">
        <v>13.641819</v>
      </c>
      <c r="D83" s="88">
        <v>2.0289389999999998</v>
      </c>
      <c r="E83" s="88">
        <v>2.2622439999999999</v>
      </c>
      <c r="F83" s="88">
        <v>155.42612700000001</v>
      </c>
      <c r="G83" s="88">
        <v>379.17720999999995</v>
      </c>
      <c r="H83" s="88">
        <v>98.235447999999977</v>
      </c>
      <c r="I83" s="88">
        <v>23.628146000000005</v>
      </c>
      <c r="J83" s="88">
        <v>47.044347000000002</v>
      </c>
      <c r="K83" s="88">
        <v>1.396782</v>
      </c>
      <c r="L83" s="88">
        <v>95.662645000000026</v>
      </c>
      <c r="M83" s="88">
        <v>13.340344</v>
      </c>
      <c r="N83" s="88">
        <v>1.1787289999999999</v>
      </c>
      <c r="O83" s="88">
        <v>8.9826329999999999</v>
      </c>
      <c r="P83" s="88">
        <v>108.492774</v>
      </c>
      <c r="Q83" s="88">
        <v>15.424100999999999</v>
      </c>
      <c r="R83" s="88">
        <v>1.0215909999999999</v>
      </c>
      <c r="S83" s="88">
        <v>10.972216000000001</v>
      </c>
      <c r="U83" s="84" t="s">
        <v>540</v>
      </c>
    </row>
    <row r="84" spans="1:21" x14ac:dyDescent="0.15">
      <c r="B84" s="84" t="s">
        <v>341</v>
      </c>
      <c r="C84" s="88">
        <v>13.245398999999999</v>
      </c>
      <c r="D84" s="88">
        <v>2.6548449999999999</v>
      </c>
      <c r="E84" s="88">
        <v>2.2956490000000001</v>
      </c>
      <c r="F84" s="88">
        <v>158.24158799999998</v>
      </c>
      <c r="G84" s="88">
        <v>416.91236700000013</v>
      </c>
      <c r="H84" s="88">
        <v>112.00809799999996</v>
      </c>
      <c r="I84" s="88">
        <v>29.247040000000002</v>
      </c>
      <c r="J84" s="88">
        <v>48.396765000000009</v>
      </c>
      <c r="K84" s="88">
        <v>1.5875729999999999</v>
      </c>
      <c r="L84" s="88">
        <v>114.86801400000002</v>
      </c>
      <c r="M84" s="88">
        <v>12.705601999999999</v>
      </c>
      <c r="N84" s="88">
        <v>1.538343</v>
      </c>
      <c r="O84" s="88">
        <v>13.862902</v>
      </c>
      <c r="P84" s="88">
        <v>122.00305099999999</v>
      </c>
      <c r="Q84" s="88">
        <v>14.160346000000001</v>
      </c>
      <c r="R84" s="88">
        <v>0.94205799999999995</v>
      </c>
      <c r="S84" s="88">
        <v>10.230744999999999</v>
      </c>
      <c r="U84" s="84" t="s">
        <v>541</v>
      </c>
    </row>
    <row r="85" spans="1:21" x14ac:dyDescent="0.15">
      <c r="B85" s="84" t="s">
        <v>342</v>
      </c>
      <c r="C85" s="88">
        <v>13.934657000000001</v>
      </c>
      <c r="D85" s="88">
        <v>1.9328340000000002</v>
      </c>
      <c r="E85" s="88">
        <v>2.3965989999999997</v>
      </c>
      <c r="F85" s="88">
        <v>162.69700700000001</v>
      </c>
      <c r="G85" s="88">
        <v>426.20286799999997</v>
      </c>
      <c r="H85" s="88">
        <v>105.267324</v>
      </c>
      <c r="I85" s="88">
        <v>30.50854</v>
      </c>
      <c r="J85" s="88">
        <v>54.512374000000001</v>
      </c>
      <c r="K85" s="88">
        <v>2.707983</v>
      </c>
      <c r="L85" s="88">
        <v>92.733650000000011</v>
      </c>
      <c r="M85" s="88">
        <v>18.849603999999999</v>
      </c>
      <c r="N85" s="88">
        <v>1.5168699999999999</v>
      </c>
      <c r="O85" s="88">
        <v>11.685327000000001</v>
      </c>
      <c r="P85" s="88">
        <v>128.38316599999999</v>
      </c>
      <c r="Q85" s="88">
        <v>18.344110000000001</v>
      </c>
      <c r="R85" s="88">
        <v>0.80937900000000007</v>
      </c>
      <c r="S85" s="88">
        <v>13.215587000000001</v>
      </c>
      <c r="U85" s="84" t="s">
        <v>542</v>
      </c>
    </row>
    <row r="86" spans="1:21" x14ac:dyDescent="0.15">
      <c r="B86" s="84" t="s">
        <v>343</v>
      </c>
      <c r="C86" s="88">
        <v>14.482870999999999</v>
      </c>
      <c r="D86" s="88">
        <v>2.167313</v>
      </c>
      <c r="E86" s="88">
        <v>2.3177340000000002</v>
      </c>
      <c r="F86" s="88">
        <v>146.808435</v>
      </c>
      <c r="G86" s="88">
        <v>421.449859</v>
      </c>
      <c r="H86" s="88">
        <v>99.648993000000004</v>
      </c>
      <c r="I86" s="88">
        <v>26.681712000000005</v>
      </c>
      <c r="J86" s="88">
        <v>49.339465000000018</v>
      </c>
      <c r="K86" s="88">
        <v>1.7705199999999999</v>
      </c>
      <c r="L86" s="88">
        <v>99.123223999999979</v>
      </c>
      <c r="M86" s="88">
        <v>15.053014000000001</v>
      </c>
      <c r="N86" s="88">
        <v>0.87989800000000007</v>
      </c>
      <c r="O86" s="88">
        <v>12.208495999999998</v>
      </c>
      <c r="P86" s="88">
        <v>109.85770599999999</v>
      </c>
      <c r="Q86" s="88">
        <v>15.137692000000001</v>
      </c>
      <c r="R86" s="88">
        <v>0.61525699999999994</v>
      </c>
      <c r="S86" s="88">
        <v>10.222392000000001</v>
      </c>
      <c r="U86" s="84" t="s">
        <v>543</v>
      </c>
    </row>
    <row r="87" spans="1:21" x14ac:dyDescent="0.15">
      <c r="B87" s="84" t="s">
        <v>344</v>
      </c>
      <c r="C87" s="88">
        <v>14.181770999999999</v>
      </c>
      <c r="D87" s="88">
        <v>2.2026479999999999</v>
      </c>
      <c r="E87" s="88">
        <v>2.2919519999999998</v>
      </c>
      <c r="F87" s="88">
        <v>139.78697700000001</v>
      </c>
      <c r="G87" s="88">
        <v>458.24301799999989</v>
      </c>
      <c r="H87" s="88">
        <v>109.28895899999998</v>
      </c>
      <c r="I87" s="88">
        <v>24.537154999999998</v>
      </c>
      <c r="J87" s="88">
        <v>60.14453300000001</v>
      </c>
      <c r="K87" s="88">
        <v>2.4275159999999998</v>
      </c>
      <c r="L87" s="88">
        <v>87.472298000000009</v>
      </c>
      <c r="M87" s="88">
        <v>32.555489000000001</v>
      </c>
      <c r="N87" s="88">
        <v>1.4347570000000001</v>
      </c>
      <c r="O87" s="88">
        <v>6.9485070000000002</v>
      </c>
      <c r="P87" s="88">
        <v>132.555778</v>
      </c>
      <c r="Q87" s="88">
        <v>17.209848999999998</v>
      </c>
      <c r="R87" s="88">
        <v>0.86941800000000002</v>
      </c>
      <c r="S87" s="88">
        <v>13.048862999999999</v>
      </c>
      <c r="U87" s="84" t="s">
        <v>544</v>
      </c>
    </row>
    <row r="88" spans="1:21" x14ac:dyDescent="0.15">
      <c r="B88" s="84" t="s">
        <v>345</v>
      </c>
      <c r="C88" s="88">
        <v>11.982901999999999</v>
      </c>
      <c r="D88" s="88">
        <v>2.0438429999999999</v>
      </c>
      <c r="E88" s="88">
        <v>2.314352</v>
      </c>
      <c r="F88" s="88">
        <v>107.48917900000001</v>
      </c>
      <c r="G88" s="88">
        <v>333.26084399999996</v>
      </c>
      <c r="H88" s="88">
        <v>83.424205999999998</v>
      </c>
      <c r="I88" s="88">
        <v>10.028402</v>
      </c>
      <c r="J88" s="88">
        <v>60.361239999999995</v>
      </c>
      <c r="K88" s="88">
        <v>0.83314800000000011</v>
      </c>
      <c r="L88" s="88">
        <v>74.824301999999989</v>
      </c>
      <c r="M88" s="88">
        <v>17.446088</v>
      </c>
      <c r="N88" s="88">
        <v>1.2559739999999999</v>
      </c>
      <c r="O88" s="88">
        <v>10.902514999999999</v>
      </c>
      <c r="P88" s="88">
        <v>100.14389700000001</v>
      </c>
      <c r="Q88" s="88">
        <v>16.890633000000001</v>
      </c>
      <c r="R88" s="88">
        <v>0.47974999999999995</v>
      </c>
      <c r="S88" s="88">
        <v>5.0729199999999999</v>
      </c>
      <c r="U88" s="84" t="s">
        <v>545</v>
      </c>
    </row>
    <row r="89" spans="1:21" x14ac:dyDescent="0.15">
      <c r="B89" s="84" t="s">
        <v>346</v>
      </c>
      <c r="C89" s="88">
        <v>28.237751000000003</v>
      </c>
      <c r="D89" s="88">
        <v>3.0694419999999996</v>
      </c>
      <c r="E89" s="88">
        <v>2.0612159999999999</v>
      </c>
      <c r="F89" s="88">
        <v>140.50842900000001</v>
      </c>
      <c r="G89" s="88">
        <v>407.20729</v>
      </c>
      <c r="H89" s="88">
        <v>98.456884000000002</v>
      </c>
      <c r="I89" s="88">
        <v>22.917323000000003</v>
      </c>
      <c r="J89" s="88">
        <v>54.055372000000006</v>
      </c>
      <c r="K89" s="88">
        <v>1.8668610000000001</v>
      </c>
      <c r="L89" s="88">
        <v>84.760151000000008</v>
      </c>
      <c r="M89" s="88">
        <v>37.880727</v>
      </c>
      <c r="N89" s="88">
        <v>0.92753599999999992</v>
      </c>
      <c r="O89" s="88">
        <v>10.201338</v>
      </c>
      <c r="P89" s="88">
        <v>119.144858</v>
      </c>
      <c r="Q89" s="88">
        <v>19.464687999999999</v>
      </c>
      <c r="R89" s="88">
        <v>0.58941700000000008</v>
      </c>
      <c r="S89" s="88">
        <v>9.6645570000000003</v>
      </c>
      <c r="U89" s="84" t="s">
        <v>546</v>
      </c>
    </row>
    <row r="90" spans="1:21" x14ac:dyDescent="0.15">
      <c r="B90" s="84" t="s">
        <v>347</v>
      </c>
      <c r="C90" s="88">
        <v>14.897134000000001</v>
      </c>
      <c r="D90" s="88">
        <v>3.0590540000000002</v>
      </c>
      <c r="E90" s="88">
        <v>2.5578020000000001</v>
      </c>
      <c r="F90" s="88">
        <v>147.38348299999998</v>
      </c>
      <c r="G90" s="88">
        <v>428.4075220000002</v>
      </c>
      <c r="H90" s="88">
        <v>116.10199900000001</v>
      </c>
      <c r="I90" s="88">
        <v>31.111605999999995</v>
      </c>
      <c r="J90" s="88">
        <v>53.781465000000011</v>
      </c>
      <c r="K90" s="88">
        <v>1.683767</v>
      </c>
      <c r="L90" s="88">
        <v>95.661738999999997</v>
      </c>
      <c r="M90" s="88">
        <v>20.636794999999999</v>
      </c>
      <c r="N90" s="88">
        <v>1.2351680000000003</v>
      </c>
      <c r="O90" s="88">
        <v>6.4435500000000001</v>
      </c>
      <c r="P90" s="88">
        <v>126.95854799999998</v>
      </c>
      <c r="Q90" s="88">
        <v>21.578111</v>
      </c>
      <c r="R90" s="88">
        <v>0.82516700000000021</v>
      </c>
      <c r="S90" s="88">
        <v>12.547888</v>
      </c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680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45.095951000000007</v>
      </c>
      <c r="D99" s="88">
        <v>6.3536890000000001</v>
      </c>
      <c r="E99" s="88">
        <v>31.602834999999981</v>
      </c>
      <c r="F99" s="88">
        <v>21.995037999999994</v>
      </c>
      <c r="G99" s="88">
        <v>9.2182899999999997</v>
      </c>
      <c r="H99" s="88">
        <v>7.0012080000000001</v>
      </c>
      <c r="I99" s="88">
        <v>4.6506280000000011</v>
      </c>
      <c r="J99" s="88">
        <v>11.420207</v>
      </c>
      <c r="K99" s="88">
        <v>12.696493999999998</v>
      </c>
      <c r="L99" s="88">
        <v>127.84111100000001</v>
      </c>
      <c r="M99" s="88">
        <v>123.29628100000008</v>
      </c>
      <c r="N99" s="88">
        <v>26.141500999999998</v>
      </c>
      <c r="O99" s="88">
        <v>83.391941000000003</v>
      </c>
      <c r="P99" s="88">
        <v>4.6156100000000002</v>
      </c>
      <c r="Q99" s="88">
        <v>2.3062860000000001</v>
      </c>
      <c r="R99" s="88">
        <v>2.6869509999999996</v>
      </c>
      <c r="S99" s="88">
        <v>25.600042999999999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37.898015000000029</v>
      </c>
      <c r="D100" s="88">
        <v>6.066198</v>
      </c>
      <c r="E100" s="88">
        <v>36.003709999999998</v>
      </c>
      <c r="F100" s="88">
        <v>18.995891999999998</v>
      </c>
      <c r="G100" s="88">
        <v>9.7637140000000002</v>
      </c>
      <c r="H100" s="88">
        <v>6.8383930000000008</v>
      </c>
      <c r="I100" s="88">
        <v>4.884004</v>
      </c>
      <c r="J100" s="88">
        <v>11.947934999999998</v>
      </c>
      <c r="K100" s="88">
        <v>12.846989000000001</v>
      </c>
      <c r="L100" s="88">
        <v>106.17906900000004</v>
      </c>
      <c r="M100" s="88">
        <v>103.69956500000001</v>
      </c>
      <c r="N100" s="88">
        <v>24.469876999999997</v>
      </c>
      <c r="O100" s="88">
        <v>82.561437999999995</v>
      </c>
      <c r="P100" s="88">
        <v>4.4622109999999999</v>
      </c>
      <c r="Q100" s="88">
        <v>4.149471000000001</v>
      </c>
      <c r="R100" s="88">
        <v>2.2767760000000004</v>
      </c>
      <c r="S100" s="88">
        <v>26.156628000000001</v>
      </c>
      <c r="U100" s="84" t="s">
        <v>539</v>
      </c>
    </row>
    <row r="101" spans="1:21" x14ac:dyDescent="0.15">
      <c r="B101" s="84" t="s">
        <v>340</v>
      </c>
      <c r="C101" s="88">
        <v>49.822777000000038</v>
      </c>
      <c r="D101" s="88">
        <v>8.2891499999999994</v>
      </c>
      <c r="E101" s="88">
        <v>39.713744000000005</v>
      </c>
      <c r="F101" s="88">
        <v>24.307655999999994</v>
      </c>
      <c r="G101" s="88">
        <v>13.053578999999999</v>
      </c>
      <c r="H101" s="88">
        <v>8.4960430000000002</v>
      </c>
      <c r="I101" s="88">
        <v>5.6659610000000002</v>
      </c>
      <c r="J101" s="88">
        <v>14.617888000000001</v>
      </c>
      <c r="K101" s="88">
        <v>14.229956</v>
      </c>
      <c r="L101" s="88">
        <v>112.73232600000001</v>
      </c>
      <c r="M101" s="88">
        <v>122.26625200000004</v>
      </c>
      <c r="N101" s="88">
        <v>28.109938</v>
      </c>
      <c r="O101" s="88">
        <v>83.997195999999946</v>
      </c>
      <c r="P101" s="88">
        <v>4.1922339999999991</v>
      </c>
      <c r="Q101" s="88">
        <v>2.9865539999999999</v>
      </c>
      <c r="R101" s="88">
        <v>3.0105969999999997</v>
      </c>
      <c r="S101" s="88">
        <v>34.414764999999996</v>
      </c>
      <c r="U101" s="84" t="s">
        <v>540</v>
      </c>
    </row>
    <row r="102" spans="1:21" x14ac:dyDescent="0.15">
      <c r="B102" s="84" t="s">
        <v>341</v>
      </c>
      <c r="C102" s="88">
        <v>56.273960000000017</v>
      </c>
      <c r="D102" s="88">
        <v>7.6639280000000003</v>
      </c>
      <c r="E102" s="88">
        <v>30.577741000000003</v>
      </c>
      <c r="F102" s="88">
        <v>18.202255000000008</v>
      </c>
      <c r="G102" s="88">
        <v>10.301471000000001</v>
      </c>
      <c r="H102" s="88">
        <v>6.7426689999999994</v>
      </c>
      <c r="I102" s="88">
        <v>5.8501479999999999</v>
      </c>
      <c r="J102" s="88">
        <v>13.294195</v>
      </c>
      <c r="K102" s="88">
        <v>11.903216</v>
      </c>
      <c r="L102" s="88">
        <v>94.542092000000025</v>
      </c>
      <c r="M102" s="88">
        <v>108.46736500000003</v>
      </c>
      <c r="N102" s="88">
        <v>24.819744</v>
      </c>
      <c r="O102" s="88">
        <v>69.720449000000002</v>
      </c>
      <c r="P102" s="88">
        <v>4.8017070000000013</v>
      </c>
      <c r="Q102" s="88">
        <v>2.3423509999999998</v>
      </c>
      <c r="R102" s="88">
        <v>3.0036550000000002</v>
      </c>
      <c r="S102" s="88">
        <v>25.975147</v>
      </c>
      <c r="U102" s="84" t="s">
        <v>541</v>
      </c>
    </row>
    <row r="103" spans="1:21" x14ac:dyDescent="0.15">
      <c r="B103" s="84" t="s">
        <v>342</v>
      </c>
      <c r="C103" s="88">
        <v>59.323161999999968</v>
      </c>
      <c r="D103" s="88">
        <v>8.8971009999999993</v>
      </c>
      <c r="E103" s="88">
        <v>36.543943999999996</v>
      </c>
      <c r="F103" s="88">
        <v>29.72906600000001</v>
      </c>
      <c r="G103" s="88">
        <v>11.831215</v>
      </c>
      <c r="H103" s="88">
        <v>7.8554719999999998</v>
      </c>
      <c r="I103" s="88">
        <v>6.182429</v>
      </c>
      <c r="J103" s="88">
        <v>15.086259999999999</v>
      </c>
      <c r="K103" s="88">
        <v>14.524231999999996</v>
      </c>
      <c r="L103" s="88">
        <v>108.58188200000001</v>
      </c>
      <c r="M103" s="88">
        <v>118.32314899999999</v>
      </c>
      <c r="N103" s="88">
        <v>28.474117999999994</v>
      </c>
      <c r="O103" s="88">
        <v>83.113564999999994</v>
      </c>
      <c r="P103" s="88">
        <v>5.2831910000000004</v>
      </c>
      <c r="Q103" s="88">
        <v>2.1591139999999998</v>
      </c>
      <c r="R103" s="88">
        <v>3.595485</v>
      </c>
      <c r="S103" s="88">
        <v>27.826257000000002</v>
      </c>
      <c r="U103" s="84" t="s">
        <v>542</v>
      </c>
    </row>
    <row r="104" spans="1:21" x14ac:dyDescent="0.15">
      <c r="B104" s="84" t="s">
        <v>343</v>
      </c>
      <c r="C104" s="88">
        <v>46.15661900000002</v>
      </c>
      <c r="D104" s="88">
        <v>5.9956020000000017</v>
      </c>
      <c r="E104" s="88">
        <v>33.161746000000008</v>
      </c>
      <c r="F104" s="88">
        <v>27.738311999999986</v>
      </c>
      <c r="G104" s="88">
        <v>10.644695</v>
      </c>
      <c r="H104" s="88">
        <v>7.9776059999999998</v>
      </c>
      <c r="I104" s="88">
        <v>6.2159380000000004</v>
      </c>
      <c r="J104" s="88">
        <v>14.277146999999999</v>
      </c>
      <c r="K104" s="88">
        <v>14.906114000000001</v>
      </c>
      <c r="L104" s="88">
        <v>114.84768199999999</v>
      </c>
      <c r="M104" s="88">
        <v>117.33157399999996</v>
      </c>
      <c r="N104" s="88">
        <v>27.533401000000005</v>
      </c>
      <c r="O104" s="88">
        <v>73.985146000000015</v>
      </c>
      <c r="P104" s="88">
        <v>4.551812</v>
      </c>
      <c r="Q104" s="88">
        <v>1.9344110000000001</v>
      </c>
      <c r="R104" s="88">
        <v>3.362914</v>
      </c>
      <c r="S104" s="88">
        <v>32.235064999999999</v>
      </c>
      <c r="U104" s="84" t="s">
        <v>543</v>
      </c>
    </row>
    <row r="105" spans="1:21" x14ac:dyDescent="0.15">
      <c r="B105" s="84" t="s">
        <v>344</v>
      </c>
      <c r="C105" s="88">
        <v>32.004789000000017</v>
      </c>
      <c r="D105" s="88">
        <v>3.1611569999999998</v>
      </c>
      <c r="E105" s="88">
        <v>28.241219999999991</v>
      </c>
      <c r="F105" s="88">
        <v>19.029473999999993</v>
      </c>
      <c r="G105" s="88">
        <v>10.885702999999999</v>
      </c>
      <c r="H105" s="88">
        <v>7.0946979999999993</v>
      </c>
      <c r="I105" s="88">
        <v>5.4435649999999995</v>
      </c>
      <c r="J105" s="88">
        <v>15.224114</v>
      </c>
      <c r="K105" s="88">
        <v>12.501540000000002</v>
      </c>
      <c r="L105" s="88">
        <v>125.35718099999998</v>
      </c>
      <c r="M105" s="88">
        <v>132.51791100000005</v>
      </c>
      <c r="N105" s="88">
        <v>27.814329000000004</v>
      </c>
      <c r="O105" s="88">
        <v>91.217956999999998</v>
      </c>
      <c r="P105" s="88">
        <v>5.891896</v>
      </c>
      <c r="Q105" s="88">
        <v>2.03444</v>
      </c>
      <c r="R105" s="88">
        <v>3.5311360000000009</v>
      </c>
      <c r="S105" s="88">
        <v>28.968178999999999</v>
      </c>
      <c r="U105" s="84" t="s">
        <v>544</v>
      </c>
    </row>
    <row r="106" spans="1:21" x14ac:dyDescent="0.15">
      <c r="B106" s="84" t="s">
        <v>345</v>
      </c>
      <c r="C106" s="88">
        <v>21.188552000000001</v>
      </c>
      <c r="D106" s="88">
        <v>1.6094630000000001</v>
      </c>
      <c r="E106" s="88">
        <v>20.644467999999996</v>
      </c>
      <c r="F106" s="88">
        <v>15.518598000000006</v>
      </c>
      <c r="G106" s="88">
        <v>6.9370860000000008</v>
      </c>
      <c r="H106" s="88">
        <v>6.2536839999999998</v>
      </c>
      <c r="I106" s="88">
        <v>3.605694999999999</v>
      </c>
      <c r="J106" s="88">
        <v>7.1780219999999995</v>
      </c>
      <c r="K106" s="88">
        <v>6.9365569999999988</v>
      </c>
      <c r="L106" s="88">
        <v>138.1447379999999</v>
      </c>
      <c r="M106" s="88">
        <v>125.21304300000001</v>
      </c>
      <c r="N106" s="88">
        <v>26.999005999999994</v>
      </c>
      <c r="O106" s="88">
        <v>78.720210000000009</v>
      </c>
      <c r="P106" s="88">
        <v>5.011616000000001</v>
      </c>
      <c r="Q106" s="88">
        <v>1.145394</v>
      </c>
      <c r="R106" s="88">
        <v>3.4245580000000002</v>
      </c>
      <c r="S106" s="88">
        <v>21.405680000000004</v>
      </c>
      <c r="U106" s="84" t="s">
        <v>545</v>
      </c>
    </row>
    <row r="107" spans="1:21" x14ac:dyDescent="0.15">
      <c r="B107" s="84" t="s">
        <v>346</v>
      </c>
      <c r="C107" s="88">
        <v>52.052827999999984</v>
      </c>
      <c r="D107" s="88">
        <v>4.771958999999999</v>
      </c>
      <c r="E107" s="88">
        <v>32.136358000000008</v>
      </c>
      <c r="F107" s="88">
        <v>21.712783000000002</v>
      </c>
      <c r="G107" s="88">
        <v>10.526987</v>
      </c>
      <c r="H107" s="88">
        <v>8.4013169999999988</v>
      </c>
      <c r="I107" s="88">
        <v>5.8343360000000004</v>
      </c>
      <c r="J107" s="88">
        <v>12.976977</v>
      </c>
      <c r="K107" s="88">
        <v>10.666796999999999</v>
      </c>
      <c r="L107" s="88">
        <v>145.49444500000004</v>
      </c>
      <c r="M107" s="88">
        <v>128.45980800000001</v>
      </c>
      <c r="N107" s="88">
        <v>27.146418000000004</v>
      </c>
      <c r="O107" s="88">
        <v>89.524085000000014</v>
      </c>
      <c r="P107" s="88">
        <v>4.3963469999999996</v>
      </c>
      <c r="Q107" s="88">
        <v>2.1351</v>
      </c>
      <c r="R107" s="88">
        <v>4.0745609999999992</v>
      </c>
      <c r="S107" s="88">
        <v>30.311475000000002</v>
      </c>
      <c r="U107" s="84" t="s">
        <v>546</v>
      </c>
    </row>
    <row r="108" spans="1:21" x14ac:dyDescent="0.15">
      <c r="B108" s="84" t="s">
        <v>347</v>
      </c>
      <c r="C108" s="88">
        <v>45.334980000000002</v>
      </c>
      <c r="D108" s="88">
        <v>5.9344889999999992</v>
      </c>
      <c r="E108" s="88">
        <v>26.881626000000001</v>
      </c>
      <c r="F108" s="88">
        <v>17.902243999999996</v>
      </c>
      <c r="G108" s="88">
        <v>11.381029</v>
      </c>
      <c r="H108" s="88">
        <v>7.2153539999999996</v>
      </c>
      <c r="I108" s="88">
        <v>6.4265739999999996</v>
      </c>
      <c r="J108" s="88">
        <v>13.477491999999998</v>
      </c>
      <c r="K108" s="88">
        <v>11.528426000000001</v>
      </c>
      <c r="L108" s="88">
        <v>122.241996</v>
      </c>
      <c r="M108" s="88">
        <v>111.78177300000003</v>
      </c>
      <c r="N108" s="88">
        <v>26.351481</v>
      </c>
      <c r="O108" s="88">
        <v>67.756698</v>
      </c>
      <c r="P108" s="88">
        <v>4.3172380000000006</v>
      </c>
      <c r="Q108" s="88">
        <v>3.6090269999999998</v>
      </c>
      <c r="R108" s="88">
        <v>2.2820259999999992</v>
      </c>
      <c r="S108" s="88">
        <v>30.999147000000001</v>
      </c>
      <c r="U108" s="84" t="s">
        <v>547</v>
      </c>
    </row>
    <row r="109" spans="1:21" x14ac:dyDescent="0.15">
      <c r="B109" s="84" t="s">
        <v>348</v>
      </c>
      <c r="C109" s="88">
        <v>42.363647000000007</v>
      </c>
      <c r="D109" s="88">
        <v>6.9328529999999997</v>
      </c>
      <c r="E109" s="88">
        <v>27.588775000000005</v>
      </c>
      <c r="F109" s="88">
        <v>17.740435999999995</v>
      </c>
      <c r="G109" s="88">
        <v>9.6164179999999995</v>
      </c>
      <c r="H109" s="88">
        <v>7.1666319999999999</v>
      </c>
      <c r="I109" s="88">
        <v>5.5006659999999989</v>
      </c>
      <c r="J109" s="88">
        <v>12.514084</v>
      </c>
      <c r="K109" s="88">
        <v>10.452416999999997</v>
      </c>
      <c r="L109" s="88">
        <v>136.15400100000002</v>
      </c>
      <c r="M109" s="88">
        <v>108.23507799999999</v>
      </c>
      <c r="N109" s="88">
        <v>25.980628000000003</v>
      </c>
      <c r="O109" s="88">
        <v>73.069784000000013</v>
      </c>
      <c r="P109" s="88">
        <v>4.3179889999999999</v>
      </c>
      <c r="Q109" s="88">
        <v>3.0450530000000002</v>
      </c>
      <c r="R109" s="88">
        <v>1.5022260000000001</v>
      </c>
      <c r="S109" s="88">
        <v>29.669758999999999</v>
      </c>
      <c r="U109" s="84" t="s">
        <v>548</v>
      </c>
    </row>
    <row r="110" spans="1:21" x14ac:dyDescent="0.15">
      <c r="B110" s="84" t="s">
        <v>349</v>
      </c>
      <c r="C110" s="88">
        <v>31.146892999999995</v>
      </c>
      <c r="D110" s="88">
        <v>7.9196919999999995</v>
      </c>
      <c r="E110" s="88">
        <v>20.847209000000003</v>
      </c>
      <c r="F110" s="88">
        <v>12.629221000000005</v>
      </c>
      <c r="G110" s="88">
        <v>8.5094829999999995</v>
      </c>
      <c r="H110" s="88">
        <v>6.451219</v>
      </c>
      <c r="I110" s="88">
        <v>4.6211389999999994</v>
      </c>
      <c r="J110" s="88">
        <v>8.705115000000001</v>
      </c>
      <c r="K110" s="88">
        <v>8.2623230000000003</v>
      </c>
      <c r="L110" s="88">
        <v>147.68848800000004</v>
      </c>
      <c r="M110" s="88">
        <v>120.56181999999997</v>
      </c>
      <c r="N110" s="88">
        <v>23.928048000000004</v>
      </c>
      <c r="O110" s="88">
        <v>81.320295999999999</v>
      </c>
      <c r="P110" s="88">
        <v>4.5714889999999997</v>
      </c>
      <c r="Q110" s="88">
        <v>3.0622129999999999</v>
      </c>
      <c r="R110" s="88">
        <v>1.5195569999999998</v>
      </c>
      <c r="S110" s="88">
        <v>26.490107999999999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38.459713000000001</v>
      </c>
      <c r="D112" s="88">
        <v>7.0872910000000005</v>
      </c>
      <c r="E112" s="88">
        <v>27.876954999999995</v>
      </c>
      <c r="F112" s="88">
        <v>15.845624000000001</v>
      </c>
      <c r="G112" s="88">
        <v>10.550909000000001</v>
      </c>
      <c r="H112" s="88">
        <v>6.2050509999999992</v>
      </c>
      <c r="I112" s="88">
        <v>4.1220800000000013</v>
      </c>
      <c r="J112" s="88">
        <v>9.9602540000000008</v>
      </c>
      <c r="K112" s="88">
        <v>8.4408499999999993</v>
      </c>
      <c r="L112" s="88">
        <v>127.931393</v>
      </c>
      <c r="M112" s="88">
        <v>117.84191299999999</v>
      </c>
      <c r="N112" s="88">
        <v>20.476645999999988</v>
      </c>
      <c r="O112" s="88">
        <v>76.015024999999994</v>
      </c>
      <c r="P112" s="88">
        <v>4.4123219999999996</v>
      </c>
      <c r="Q112" s="88">
        <v>1.7422139999999997</v>
      </c>
      <c r="R112" s="88">
        <v>1.6734329999999999</v>
      </c>
      <c r="S112" s="88">
        <v>28.352929999999997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33.537629000000003</v>
      </c>
      <c r="D113" s="88">
        <v>10.274397</v>
      </c>
      <c r="E113" s="88">
        <v>28.76121800000001</v>
      </c>
      <c r="F113" s="88">
        <v>15.0501</v>
      </c>
      <c r="G113" s="88">
        <v>10.100577000000001</v>
      </c>
      <c r="H113" s="88">
        <v>6.9014179999999996</v>
      </c>
      <c r="I113" s="88">
        <v>4.380331</v>
      </c>
      <c r="J113" s="88">
        <v>13.037163</v>
      </c>
      <c r="K113" s="88">
        <v>10.381215000000001</v>
      </c>
      <c r="L113" s="88">
        <v>109.26919999999996</v>
      </c>
      <c r="M113" s="88">
        <v>100.78038100000001</v>
      </c>
      <c r="N113" s="88">
        <v>20.837712000000003</v>
      </c>
      <c r="O113" s="88">
        <v>80.587601000000035</v>
      </c>
      <c r="P113" s="88">
        <v>4.3792870000000006</v>
      </c>
      <c r="Q113" s="88">
        <v>2.4932640000000004</v>
      </c>
      <c r="R113" s="88">
        <v>1.9126939999999999</v>
      </c>
      <c r="S113" s="88">
        <v>28.925283</v>
      </c>
      <c r="U113" s="84" t="s">
        <v>539</v>
      </c>
    </row>
    <row r="114" spans="1:21" x14ac:dyDescent="0.15">
      <c r="B114" s="84" t="s">
        <v>340</v>
      </c>
      <c r="C114" s="88">
        <v>38.118310000000037</v>
      </c>
      <c r="D114" s="88">
        <v>7.2780490000000002</v>
      </c>
      <c r="E114" s="88">
        <v>31.999006999999999</v>
      </c>
      <c r="F114" s="88">
        <v>15.755304000000002</v>
      </c>
      <c r="G114" s="88">
        <v>11.662799999999999</v>
      </c>
      <c r="H114" s="88">
        <v>7.0740759999999989</v>
      </c>
      <c r="I114" s="88">
        <v>4.2314489999999996</v>
      </c>
      <c r="J114" s="88">
        <v>12.956427</v>
      </c>
      <c r="K114" s="88">
        <v>11.472171999999999</v>
      </c>
      <c r="L114" s="88">
        <v>106.00617699999998</v>
      </c>
      <c r="M114" s="88">
        <v>114.04493400000007</v>
      </c>
      <c r="N114" s="88">
        <v>21.973944000000007</v>
      </c>
      <c r="O114" s="88">
        <v>79.643054000000006</v>
      </c>
      <c r="P114" s="88">
        <v>4.7519069999999992</v>
      </c>
      <c r="Q114" s="88">
        <v>3.3938060000000001</v>
      </c>
      <c r="R114" s="88">
        <v>2.2492939999999999</v>
      </c>
      <c r="S114" s="88">
        <v>29.440129999999996</v>
      </c>
      <c r="U114" s="84" t="s">
        <v>540</v>
      </c>
    </row>
    <row r="115" spans="1:21" x14ac:dyDescent="0.15">
      <c r="B115" s="84" t="s">
        <v>341</v>
      </c>
      <c r="C115" s="88">
        <v>58.942839999999983</v>
      </c>
      <c r="D115" s="88">
        <v>9.3269109999999973</v>
      </c>
      <c r="E115" s="88">
        <v>30.606728000000004</v>
      </c>
      <c r="F115" s="88">
        <v>25.408958000000002</v>
      </c>
      <c r="G115" s="88">
        <v>11.667729</v>
      </c>
      <c r="H115" s="88">
        <v>7.848018999999999</v>
      </c>
      <c r="I115" s="88">
        <v>5.2339889999999976</v>
      </c>
      <c r="J115" s="88">
        <v>13.717519000000001</v>
      </c>
      <c r="K115" s="88">
        <v>11.537380000000001</v>
      </c>
      <c r="L115" s="88">
        <v>115.84559000000002</v>
      </c>
      <c r="M115" s="88">
        <v>120.58293999999997</v>
      </c>
      <c r="N115" s="88">
        <v>23.427208999999998</v>
      </c>
      <c r="O115" s="88">
        <v>82.503232000000025</v>
      </c>
      <c r="P115" s="88">
        <v>5.2488039999999998</v>
      </c>
      <c r="Q115" s="88">
        <v>3.5664959999999994</v>
      </c>
      <c r="R115" s="88">
        <v>1.7197800000000001</v>
      </c>
      <c r="S115" s="88">
        <v>27.397077999999997</v>
      </c>
      <c r="U115" s="84" t="s">
        <v>541</v>
      </c>
    </row>
    <row r="116" spans="1:21" x14ac:dyDescent="0.15">
      <c r="B116" s="84" t="s">
        <v>342</v>
      </c>
      <c r="C116" s="88">
        <v>61.171766000000005</v>
      </c>
      <c r="D116" s="88">
        <v>9.936084000000001</v>
      </c>
      <c r="E116" s="88">
        <v>32.907857999999983</v>
      </c>
      <c r="F116" s="88">
        <v>23.881285999999996</v>
      </c>
      <c r="G116" s="88">
        <v>13.13326</v>
      </c>
      <c r="H116" s="88">
        <v>7.8670609999999996</v>
      </c>
      <c r="I116" s="88">
        <v>5.1891250000000007</v>
      </c>
      <c r="J116" s="88">
        <v>12.61505</v>
      </c>
      <c r="K116" s="88">
        <v>10.784154000000001</v>
      </c>
      <c r="L116" s="88">
        <v>112.66473100000003</v>
      </c>
      <c r="M116" s="88">
        <v>117.68070599999997</v>
      </c>
      <c r="N116" s="88">
        <v>24.944136</v>
      </c>
      <c r="O116" s="88">
        <v>81.721795999999983</v>
      </c>
      <c r="P116" s="88">
        <v>5.2015890000000002</v>
      </c>
      <c r="Q116" s="88">
        <v>2.9972129999999999</v>
      </c>
      <c r="R116" s="88">
        <v>1.7744770000000001</v>
      </c>
      <c r="S116" s="88">
        <v>29.212987999999999</v>
      </c>
      <c r="U116" s="84" t="s">
        <v>542</v>
      </c>
    </row>
    <row r="117" spans="1:21" x14ac:dyDescent="0.15">
      <c r="B117" s="84" t="s">
        <v>343</v>
      </c>
      <c r="C117" s="88">
        <v>51.222480999999981</v>
      </c>
      <c r="D117" s="88">
        <v>8.0372399999999988</v>
      </c>
      <c r="E117" s="88">
        <v>29.084186999999996</v>
      </c>
      <c r="F117" s="88">
        <v>18.647539999999999</v>
      </c>
      <c r="G117" s="88">
        <v>11.310588000000001</v>
      </c>
      <c r="H117" s="88">
        <v>8.221584</v>
      </c>
      <c r="I117" s="88">
        <v>5.3284840000000004</v>
      </c>
      <c r="J117" s="88">
        <v>12.826339000000001</v>
      </c>
      <c r="K117" s="88">
        <v>10.462353000000002</v>
      </c>
      <c r="L117" s="88">
        <v>107.53044499999999</v>
      </c>
      <c r="M117" s="88">
        <v>106.693144</v>
      </c>
      <c r="N117" s="88">
        <v>23.218123000000002</v>
      </c>
      <c r="O117" s="88">
        <v>70.568121999999988</v>
      </c>
      <c r="P117" s="88">
        <v>4.9953019999999997</v>
      </c>
      <c r="Q117" s="88">
        <v>1.9539550000000001</v>
      </c>
      <c r="R117" s="88">
        <v>2.1819189999999988</v>
      </c>
      <c r="S117" s="88">
        <v>28.071596000000003</v>
      </c>
      <c r="U117" s="84" t="s">
        <v>543</v>
      </c>
    </row>
    <row r="118" spans="1:21" x14ac:dyDescent="0.15">
      <c r="B118" s="84" t="s">
        <v>344</v>
      </c>
      <c r="C118" s="88">
        <v>52.374817000000007</v>
      </c>
      <c r="D118" s="88">
        <v>5.6847010000000004</v>
      </c>
      <c r="E118" s="88">
        <v>32.103530999999997</v>
      </c>
      <c r="F118" s="88">
        <v>23.174072000000002</v>
      </c>
      <c r="G118" s="88">
        <v>13.160722</v>
      </c>
      <c r="H118" s="88">
        <v>8.6944410000000012</v>
      </c>
      <c r="I118" s="88">
        <v>5.2570429999999995</v>
      </c>
      <c r="J118" s="88">
        <v>15.034264999999998</v>
      </c>
      <c r="K118" s="88">
        <v>11.593144000000002</v>
      </c>
      <c r="L118" s="88">
        <v>134.19980100000004</v>
      </c>
      <c r="M118" s="88">
        <v>134.19387999999998</v>
      </c>
      <c r="N118" s="88">
        <v>26.468945000000005</v>
      </c>
      <c r="O118" s="88">
        <v>94.316122000000021</v>
      </c>
      <c r="P118" s="88">
        <v>6.1151330000000002</v>
      </c>
      <c r="Q118" s="88">
        <v>1.429856</v>
      </c>
      <c r="R118" s="88">
        <v>3.2591489999999999</v>
      </c>
      <c r="S118" s="88">
        <v>29.389813999999998</v>
      </c>
      <c r="U118" s="84" t="s">
        <v>544</v>
      </c>
    </row>
    <row r="119" spans="1:21" x14ac:dyDescent="0.15">
      <c r="B119" s="84" t="s">
        <v>345</v>
      </c>
      <c r="C119" s="88">
        <v>21.962297000000007</v>
      </c>
      <c r="D119" s="88">
        <v>4.7964669999999989</v>
      </c>
      <c r="E119" s="88">
        <v>21.316387999999996</v>
      </c>
      <c r="F119" s="88">
        <v>14.311244000000004</v>
      </c>
      <c r="G119" s="88">
        <v>7.1784869999999996</v>
      </c>
      <c r="H119" s="88">
        <v>6.4928830000000008</v>
      </c>
      <c r="I119" s="88">
        <v>3.1480069999999998</v>
      </c>
      <c r="J119" s="88">
        <v>8.1662379999999999</v>
      </c>
      <c r="K119" s="88">
        <v>7.1992850000000015</v>
      </c>
      <c r="L119" s="88">
        <v>135.85148500000005</v>
      </c>
      <c r="M119" s="88">
        <v>125.339956</v>
      </c>
      <c r="N119" s="88">
        <v>24.787148999999999</v>
      </c>
      <c r="O119" s="88">
        <v>86.256340999999992</v>
      </c>
      <c r="P119" s="88">
        <v>4.3780389999999993</v>
      </c>
      <c r="Q119" s="88">
        <v>1.5257640000000001</v>
      </c>
      <c r="R119" s="88">
        <v>2.596654</v>
      </c>
      <c r="S119" s="88">
        <v>20.166228</v>
      </c>
      <c r="U119" s="84" t="s">
        <v>545</v>
      </c>
    </row>
    <row r="120" spans="1:21" x14ac:dyDescent="0.15">
      <c r="B120" s="84" t="s">
        <v>346</v>
      </c>
      <c r="C120" s="88">
        <v>51.368017999999978</v>
      </c>
      <c r="D120" s="88">
        <v>6.5546980000000001</v>
      </c>
      <c r="E120" s="88">
        <v>32.211682000000003</v>
      </c>
      <c r="F120" s="88">
        <v>21.256038999999994</v>
      </c>
      <c r="G120" s="88">
        <v>11.832829</v>
      </c>
      <c r="H120" s="88">
        <v>7.7236539999999998</v>
      </c>
      <c r="I120" s="88">
        <v>5.501398</v>
      </c>
      <c r="J120" s="88">
        <v>12.067157999999999</v>
      </c>
      <c r="K120" s="88">
        <v>10.842503000000001</v>
      </c>
      <c r="L120" s="88">
        <v>139.57373600000003</v>
      </c>
      <c r="M120" s="88">
        <v>126.50323899999997</v>
      </c>
      <c r="N120" s="88">
        <v>27.425265</v>
      </c>
      <c r="O120" s="88">
        <v>86.482478</v>
      </c>
      <c r="P120" s="88">
        <v>5.2046759999999992</v>
      </c>
      <c r="Q120" s="88">
        <v>2.0595580000000004</v>
      </c>
      <c r="R120" s="88">
        <v>3.0522700000000009</v>
      </c>
      <c r="S120" s="88">
        <v>26.261488</v>
      </c>
      <c r="U120" s="84" t="s">
        <v>546</v>
      </c>
    </row>
    <row r="121" spans="1:21" x14ac:dyDescent="0.15">
      <c r="B121" s="84" t="s">
        <v>347</v>
      </c>
      <c r="C121" s="88">
        <v>54.540077999999973</v>
      </c>
      <c r="D121" s="88">
        <v>6.5033820000000002</v>
      </c>
      <c r="E121" s="88">
        <v>32.279379999999989</v>
      </c>
      <c r="F121" s="88">
        <v>23.940309000000006</v>
      </c>
      <c r="G121" s="88">
        <v>13.651098999999999</v>
      </c>
      <c r="H121" s="88">
        <v>8.8751479999999994</v>
      </c>
      <c r="I121" s="88">
        <v>5.8128529999999996</v>
      </c>
      <c r="J121" s="88">
        <v>14.763200000000001</v>
      </c>
      <c r="K121" s="88">
        <v>12.883171000000003</v>
      </c>
      <c r="L121" s="88">
        <v>164.35836499999999</v>
      </c>
      <c r="M121" s="88">
        <v>140.58406000000002</v>
      </c>
      <c r="N121" s="88">
        <v>28.813385000000004</v>
      </c>
      <c r="O121" s="88">
        <v>91.955666000000008</v>
      </c>
      <c r="P121" s="88">
        <v>5.3459010000000005</v>
      </c>
      <c r="Q121" s="88">
        <v>3.2963520000000006</v>
      </c>
      <c r="R121" s="88">
        <v>2.8875040000000003</v>
      </c>
      <c r="S121" s="88">
        <v>30.909089000000002</v>
      </c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680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23.658332999999999</v>
      </c>
      <c r="D130" s="88">
        <v>57.471567999999998</v>
      </c>
      <c r="E130" s="88">
        <v>24.926787000000004</v>
      </c>
      <c r="F130" s="88">
        <v>310.61690600000009</v>
      </c>
      <c r="G130" s="88">
        <v>154.26137399999999</v>
      </c>
      <c r="H130" s="88">
        <v>77.784998999999999</v>
      </c>
      <c r="I130" s="88">
        <v>1.6134170000000001</v>
      </c>
      <c r="J130" s="88">
        <v>94.794291000000001</v>
      </c>
      <c r="K130" s="88">
        <v>7.2450760000000001</v>
      </c>
      <c r="L130" s="88">
        <v>8.8074330000000014</v>
      </c>
      <c r="M130" s="88">
        <v>3.3425290000000003</v>
      </c>
      <c r="N130" s="88">
        <v>2.6922770000000003</v>
      </c>
      <c r="O130" s="88">
        <v>25.085282000000003</v>
      </c>
      <c r="P130" s="88">
        <v>48.262913000000005</v>
      </c>
      <c r="Q130" s="88">
        <v>653.93474000000003</v>
      </c>
      <c r="R130" s="88">
        <v>825.88242199999922</v>
      </c>
      <c r="S130" s="88">
        <v>3.7961860000000001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22.594379</v>
      </c>
      <c r="D131" s="88">
        <v>59.849461000000005</v>
      </c>
      <c r="E131" s="88">
        <v>21.024613000000002</v>
      </c>
      <c r="F131" s="88">
        <v>297.25589899999994</v>
      </c>
      <c r="G131" s="88">
        <v>144.47579400000001</v>
      </c>
      <c r="H131" s="88">
        <v>78.408272999999994</v>
      </c>
      <c r="I131" s="88">
        <v>2.4027430000000001</v>
      </c>
      <c r="J131" s="88">
        <v>98.187651000000002</v>
      </c>
      <c r="K131" s="88">
        <v>4.1470920000000007</v>
      </c>
      <c r="L131" s="88">
        <v>12.483023000000001</v>
      </c>
      <c r="M131" s="88">
        <v>4.997852</v>
      </c>
      <c r="N131" s="88">
        <v>2.908471</v>
      </c>
      <c r="O131" s="88">
        <v>24.961721000000001</v>
      </c>
      <c r="P131" s="88">
        <v>52.073694000000003</v>
      </c>
      <c r="Q131" s="88">
        <v>720.46993399999997</v>
      </c>
      <c r="R131" s="88">
        <v>773.98309700000004</v>
      </c>
      <c r="S131" s="88">
        <v>2.5669650000000002</v>
      </c>
      <c r="U131" s="84" t="s">
        <v>539</v>
      </c>
    </row>
    <row r="132" spans="1:21" x14ac:dyDescent="0.15">
      <c r="B132" s="84" t="s">
        <v>340</v>
      </c>
      <c r="C132" s="88">
        <v>26.877257</v>
      </c>
      <c r="D132" s="88">
        <v>66.546277000000003</v>
      </c>
      <c r="E132" s="88">
        <v>30.431902999999998</v>
      </c>
      <c r="F132" s="88">
        <v>327.57182799999998</v>
      </c>
      <c r="G132" s="88">
        <v>168.69486699999999</v>
      </c>
      <c r="H132" s="88">
        <v>91.393227999999993</v>
      </c>
      <c r="I132" s="88">
        <v>2.4499239999999998</v>
      </c>
      <c r="J132" s="88">
        <v>116.17773200000001</v>
      </c>
      <c r="K132" s="88">
        <v>5.5219379999999987</v>
      </c>
      <c r="L132" s="88">
        <v>12.460409</v>
      </c>
      <c r="M132" s="88">
        <v>5.833348</v>
      </c>
      <c r="N132" s="88">
        <v>3.7656040000000006</v>
      </c>
      <c r="O132" s="88">
        <v>30.122488000000004</v>
      </c>
      <c r="P132" s="88">
        <v>60.046999000000007</v>
      </c>
      <c r="Q132" s="88">
        <v>824.46422400000006</v>
      </c>
      <c r="R132" s="88">
        <v>903.87842199999955</v>
      </c>
      <c r="S132" s="88">
        <v>17.373367000000002</v>
      </c>
      <c r="U132" s="84" t="s">
        <v>540</v>
      </c>
    </row>
    <row r="133" spans="1:21" x14ac:dyDescent="0.15">
      <c r="B133" s="84" t="s">
        <v>341</v>
      </c>
      <c r="C133" s="88">
        <v>21.768431999999997</v>
      </c>
      <c r="D133" s="88">
        <v>53.790050999999998</v>
      </c>
      <c r="E133" s="88">
        <v>35.645170999999998</v>
      </c>
      <c r="F133" s="88">
        <v>291.58856199999991</v>
      </c>
      <c r="G133" s="88">
        <v>137.17484200000001</v>
      </c>
      <c r="H133" s="88">
        <v>75.086320999999998</v>
      </c>
      <c r="I133" s="88">
        <v>2.1202259999999997</v>
      </c>
      <c r="J133" s="88">
        <v>102.156694</v>
      </c>
      <c r="K133" s="88">
        <v>5.6867200000000002</v>
      </c>
      <c r="L133" s="88">
        <v>11.904161</v>
      </c>
      <c r="M133" s="88">
        <v>4.9114090000000008</v>
      </c>
      <c r="N133" s="88">
        <v>2.8856329999999999</v>
      </c>
      <c r="O133" s="88">
        <v>22.082544999999996</v>
      </c>
      <c r="P133" s="88">
        <v>46.245525999999998</v>
      </c>
      <c r="Q133" s="88">
        <v>663.40941799999996</v>
      </c>
      <c r="R133" s="88">
        <v>782.49330499999996</v>
      </c>
      <c r="S133" s="88">
        <v>2.4666140000000003</v>
      </c>
      <c r="U133" s="84" t="s">
        <v>541</v>
      </c>
    </row>
    <row r="134" spans="1:21" x14ac:dyDescent="0.15">
      <c r="B134" s="84" t="s">
        <v>342</v>
      </c>
      <c r="C134" s="88">
        <v>26.476785999999997</v>
      </c>
      <c r="D134" s="88">
        <v>65.94112299999999</v>
      </c>
      <c r="E134" s="88">
        <v>31.904949999999996</v>
      </c>
      <c r="F134" s="88">
        <v>379.80991599999999</v>
      </c>
      <c r="G134" s="88">
        <v>173.68643200000002</v>
      </c>
      <c r="H134" s="88">
        <v>83.572966000000008</v>
      </c>
      <c r="I134" s="88">
        <v>2.4633080000000001</v>
      </c>
      <c r="J134" s="88">
        <v>113.755583</v>
      </c>
      <c r="K134" s="88">
        <v>5.487781</v>
      </c>
      <c r="L134" s="88">
        <v>10.650783000000001</v>
      </c>
      <c r="M134" s="88">
        <v>6.6799569999999999</v>
      </c>
      <c r="N134" s="88">
        <v>2.3195109999999999</v>
      </c>
      <c r="O134" s="88">
        <v>26.605899999999998</v>
      </c>
      <c r="P134" s="88">
        <v>57.542937999999992</v>
      </c>
      <c r="Q134" s="88">
        <v>808.179846</v>
      </c>
      <c r="R134" s="88">
        <v>895.96711900000025</v>
      </c>
      <c r="S134" s="88">
        <v>2.4592849999999999</v>
      </c>
      <c r="U134" s="84" t="s">
        <v>542</v>
      </c>
    </row>
    <row r="135" spans="1:21" x14ac:dyDescent="0.15">
      <c r="B135" s="84" t="s">
        <v>343</v>
      </c>
      <c r="C135" s="88">
        <v>24.524151000000003</v>
      </c>
      <c r="D135" s="88">
        <v>58.658256999999985</v>
      </c>
      <c r="E135" s="88">
        <v>26.913795999999994</v>
      </c>
      <c r="F135" s="88">
        <v>304.18778400000008</v>
      </c>
      <c r="G135" s="88">
        <v>168.94969199999997</v>
      </c>
      <c r="H135" s="88">
        <v>84.714070000000007</v>
      </c>
      <c r="I135" s="88">
        <v>1.936156</v>
      </c>
      <c r="J135" s="88">
        <v>115.168961</v>
      </c>
      <c r="K135" s="88">
        <v>5.0458860000000003</v>
      </c>
      <c r="L135" s="88">
        <v>8.4672839999999994</v>
      </c>
      <c r="M135" s="88">
        <v>5.3167070000000001</v>
      </c>
      <c r="N135" s="88">
        <v>3.6915280000000004</v>
      </c>
      <c r="O135" s="88">
        <v>32.996516999999997</v>
      </c>
      <c r="P135" s="88">
        <v>57.093554000000005</v>
      </c>
      <c r="Q135" s="88">
        <v>800.59497700000031</v>
      </c>
      <c r="R135" s="88">
        <v>912.51837399999863</v>
      </c>
      <c r="S135" s="88">
        <v>2.8440370000000001</v>
      </c>
      <c r="U135" s="84" t="s">
        <v>543</v>
      </c>
    </row>
    <row r="136" spans="1:21" x14ac:dyDescent="0.15">
      <c r="B136" s="84" t="s">
        <v>344</v>
      </c>
      <c r="C136" s="88">
        <v>25.437616999999992</v>
      </c>
      <c r="D136" s="88">
        <v>56.670863999999995</v>
      </c>
      <c r="E136" s="88">
        <v>25.781565999999994</v>
      </c>
      <c r="F136" s="88">
        <v>349.70380800000009</v>
      </c>
      <c r="G136" s="88">
        <v>165.64191500000001</v>
      </c>
      <c r="H136" s="88">
        <v>77.570093999999997</v>
      </c>
      <c r="I136" s="88">
        <v>3.569823</v>
      </c>
      <c r="J136" s="88">
        <v>111.229703</v>
      </c>
      <c r="K136" s="88">
        <v>5.1356150000000005</v>
      </c>
      <c r="L136" s="88">
        <v>7.3532920000000006</v>
      </c>
      <c r="M136" s="88">
        <v>4.7900739999999997</v>
      </c>
      <c r="N136" s="88">
        <v>2.7615229999999999</v>
      </c>
      <c r="O136" s="88">
        <v>28.865268</v>
      </c>
      <c r="P136" s="88">
        <v>52.051648</v>
      </c>
      <c r="Q136" s="88">
        <v>717.81145099999981</v>
      </c>
      <c r="R136" s="88">
        <v>906.39111799999955</v>
      </c>
      <c r="S136" s="88">
        <v>20.241257999999998</v>
      </c>
      <c r="U136" s="84" t="s">
        <v>544</v>
      </c>
    </row>
    <row r="137" spans="1:21" x14ac:dyDescent="0.15">
      <c r="B137" s="84" t="s">
        <v>345</v>
      </c>
      <c r="C137" s="88">
        <v>20.037630999999998</v>
      </c>
      <c r="D137" s="88">
        <v>46.151839000000002</v>
      </c>
      <c r="E137" s="88">
        <v>29.689456</v>
      </c>
      <c r="F137" s="88">
        <v>196.06233000000003</v>
      </c>
      <c r="G137" s="88">
        <v>120.75751500000004</v>
      </c>
      <c r="H137" s="88">
        <v>54.164439000000009</v>
      </c>
      <c r="I137" s="88">
        <v>2.1184560000000001</v>
      </c>
      <c r="J137" s="88">
        <v>77.534207000000009</v>
      </c>
      <c r="K137" s="88">
        <v>4.8628429999999998</v>
      </c>
      <c r="L137" s="88">
        <v>7.1425790000000005</v>
      </c>
      <c r="M137" s="88">
        <v>2.9710000000000001</v>
      </c>
      <c r="N137" s="88">
        <v>2.4510040000000002</v>
      </c>
      <c r="O137" s="88">
        <v>23.422785000000001</v>
      </c>
      <c r="P137" s="88">
        <v>38.905352999999998</v>
      </c>
      <c r="Q137" s="88">
        <v>570.64723600000002</v>
      </c>
      <c r="R137" s="88">
        <v>731.25210000000084</v>
      </c>
      <c r="S137" s="88">
        <v>2.4519879999999996</v>
      </c>
      <c r="U137" s="84" t="s">
        <v>545</v>
      </c>
    </row>
    <row r="138" spans="1:21" x14ac:dyDescent="0.15">
      <c r="B138" s="84" t="s">
        <v>346</v>
      </c>
      <c r="C138" s="88">
        <v>25.463144</v>
      </c>
      <c r="D138" s="88">
        <v>55.592621000000008</v>
      </c>
      <c r="E138" s="88">
        <v>24.919366000000004</v>
      </c>
      <c r="F138" s="88">
        <v>263.95273400000002</v>
      </c>
      <c r="G138" s="88">
        <v>166.20435799999998</v>
      </c>
      <c r="H138" s="88">
        <v>75.006203999999997</v>
      </c>
      <c r="I138" s="88">
        <v>2.2910820000000003</v>
      </c>
      <c r="J138" s="88">
        <v>107.600089</v>
      </c>
      <c r="K138" s="88">
        <v>7.7893059999999998</v>
      </c>
      <c r="L138" s="88">
        <v>12.584556000000001</v>
      </c>
      <c r="M138" s="88">
        <v>4.8272510000000004</v>
      </c>
      <c r="N138" s="88">
        <v>2.3797319999999997</v>
      </c>
      <c r="O138" s="88">
        <v>27.713731000000003</v>
      </c>
      <c r="P138" s="88">
        <v>50.594946999999991</v>
      </c>
      <c r="Q138" s="88">
        <v>694.40428199999974</v>
      </c>
      <c r="R138" s="88">
        <v>838.70245800000021</v>
      </c>
      <c r="S138" s="88">
        <v>9.5833959999999987</v>
      </c>
      <c r="U138" s="84" t="s">
        <v>546</v>
      </c>
    </row>
    <row r="139" spans="1:21" x14ac:dyDescent="0.15">
      <c r="B139" s="84" t="s">
        <v>347</v>
      </c>
      <c r="C139" s="88">
        <v>27.496581000000003</v>
      </c>
      <c r="D139" s="88">
        <v>53.218384</v>
      </c>
      <c r="E139" s="88">
        <v>28.907193999999997</v>
      </c>
      <c r="F139" s="88">
        <v>301.93940900000001</v>
      </c>
      <c r="G139" s="88">
        <v>156.46269999999993</v>
      </c>
      <c r="H139" s="88">
        <v>73.350954999999999</v>
      </c>
      <c r="I139" s="88">
        <v>1.9697610000000001</v>
      </c>
      <c r="J139" s="88">
        <v>102.97091399999999</v>
      </c>
      <c r="K139" s="88">
        <v>5.759512</v>
      </c>
      <c r="L139" s="88">
        <v>7.80382</v>
      </c>
      <c r="M139" s="88">
        <v>3.580762</v>
      </c>
      <c r="N139" s="88">
        <v>3.0603969999999996</v>
      </c>
      <c r="O139" s="88">
        <v>27.325160000000004</v>
      </c>
      <c r="P139" s="88">
        <v>55.574173000000002</v>
      </c>
      <c r="Q139" s="88">
        <v>768.58180299999958</v>
      </c>
      <c r="R139" s="88">
        <v>911.89656500000058</v>
      </c>
      <c r="S139" s="88">
        <v>16.692583000000003</v>
      </c>
      <c r="U139" s="84" t="s">
        <v>547</v>
      </c>
    </row>
    <row r="140" spans="1:21" x14ac:dyDescent="0.15">
      <c r="B140" s="84" t="s">
        <v>348</v>
      </c>
      <c r="C140" s="88">
        <v>27.815882999999999</v>
      </c>
      <c r="D140" s="88">
        <v>58.121325000000013</v>
      </c>
      <c r="E140" s="88">
        <v>39.326074000000006</v>
      </c>
      <c r="F140" s="88">
        <v>252.08346</v>
      </c>
      <c r="G140" s="88">
        <v>157.29575799999998</v>
      </c>
      <c r="H140" s="88">
        <v>69.731226000000007</v>
      </c>
      <c r="I140" s="88">
        <v>1.9110990000000001</v>
      </c>
      <c r="J140" s="88">
        <v>108.81585100000001</v>
      </c>
      <c r="K140" s="88">
        <v>9.6050109999999993</v>
      </c>
      <c r="L140" s="88">
        <v>9.9886369999999989</v>
      </c>
      <c r="M140" s="88">
        <v>2.732472</v>
      </c>
      <c r="N140" s="88">
        <v>1.9702320000000002</v>
      </c>
      <c r="O140" s="88">
        <v>28.834611999999993</v>
      </c>
      <c r="P140" s="88">
        <v>56.085255000000004</v>
      </c>
      <c r="Q140" s="88">
        <v>789.26516700000013</v>
      </c>
      <c r="R140" s="88">
        <v>952.04184699999985</v>
      </c>
      <c r="S140" s="88">
        <v>8.5570219999999999</v>
      </c>
      <c r="U140" s="84" t="s">
        <v>548</v>
      </c>
    </row>
    <row r="141" spans="1:21" x14ac:dyDescent="0.15">
      <c r="B141" s="84" t="s">
        <v>349</v>
      </c>
      <c r="C141" s="88">
        <v>21.017706999999998</v>
      </c>
      <c r="D141" s="88">
        <v>49.647973000000007</v>
      </c>
      <c r="E141" s="88">
        <v>31.518943999999994</v>
      </c>
      <c r="F141" s="88">
        <v>222.199355</v>
      </c>
      <c r="G141" s="88">
        <v>153.06181899999999</v>
      </c>
      <c r="H141" s="88">
        <v>58.175312999999996</v>
      </c>
      <c r="I141" s="88">
        <v>1.313672</v>
      </c>
      <c r="J141" s="88">
        <v>81.265956000000003</v>
      </c>
      <c r="K141" s="88">
        <v>9.8563890000000018</v>
      </c>
      <c r="L141" s="88">
        <v>7.960483</v>
      </c>
      <c r="M141" s="88">
        <v>2.7657080000000001</v>
      </c>
      <c r="N141" s="88">
        <v>1.285552</v>
      </c>
      <c r="O141" s="88">
        <v>23.818694999999995</v>
      </c>
      <c r="P141" s="88">
        <v>44.105253000000005</v>
      </c>
      <c r="Q141" s="88">
        <v>795.33953600000007</v>
      </c>
      <c r="R141" s="88">
        <v>832.49734799999999</v>
      </c>
      <c r="S141" s="88">
        <v>21.926272999999998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25.925094000000001</v>
      </c>
      <c r="D143" s="88">
        <v>58.139733999999997</v>
      </c>
      <c r="E143" s="88">
        <v>27.282810999999999</v>
      </c>
      <c r="F143" s="88">
        <v>334.48305199999993</v>
      </c>
      <c r="G143" s="88">
        <v>145.01032299999997</v>
      </c>
      <c r="H143" s="88">
        <v>69.692717000000002</v>
      </c>
      <c r="I143" s="88">
        <v>1.1817070000000001</v>
      </c>
      <c r="J143" s="88">
        <v>89.228438000000011</v>
      </c>
      <c r="K143" s="88">
        <v>2.4653229999999997</v>
      </c>
      <c r="L143" s="88">
        <v>7.6659620000000004</v>
      </c>
      <c r="M143" s="88">
        <v>5.3372390000000003</v>
      </c>
      <c r="N143" s="88">
        <v>2.0278179999999999</v>
      </c>
      <c r="O143" s="88">
        <v>23.836044999999999</v>
      </c>
      <c r="P143" s="88">
        <v>50.878066999999994</v>
      </c>
      <c r="Q143" s="88">
        <v>691.05245500000012</v>
      </c>
      <c r="R143" s="88">
        <v>825.78020499999911</v>
      </c>
      <c r="S143" s="88">
        <v>20.205189999999998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24.207666</v>
      </c>
      <c r="D144" s="88">
        <v>56.877744999999997</v>
      </c>
      <c r="E144" s="88">
        <v>26.770195000000001</v>
      </c>
      <c r="F144" s="88">
        <v>255.02393500000005</v>
      </c>
      <c r="G144" s="88">
        <v>151.07058599999999</v>
      </c>
      <c r="H144" s="88">
        <v>72.067432999999994</v>
      </c>
      <c r="I144" s="88">
        <v>1.8432409999999999</v>
      </c>
      <c r="J144" s="88">
        <v>105.901759</v>
      </c>
      <c r="K144" s="88">
        <v>3.1112699999999998</v>
      </c>
      <c r="L144" s="88">
        <v>8.9107810000000001</v>
      </c>
      <c r="M144" s="88">
        <v>2.8547449999999999</v>
      </c>
      <c r="N144" s="88">
        <v>4.0216149999999997</v>
      </c>
      <c r="O144" s="88">
        <v>25.202453999999996</v>
      </c>
      <c r="P144" s="88">
        <v>53.106892000000002</v>
      </c>
      <c r="Q144" s="88">
        <v>751.57934000000012</v>
      </c>
      <c r="R144" s="88">
        <v>810.96521100000075</v>
      </c>
      <c r="S144" s="88">
        <v>7.1846070000000006</v>
      </c>
      <c r="U144" s="84" t="s">
        <v>539</v>
      </c>
    </row>
    <row r="145" spans="1:21" x14ac:dyDescent="0.15">
      <c r="B145" s="84" t="s">
        <v>340</v>
      </c>
      <c r="C145" s="88">
        <v>25.888909999999999</v>
      </c>
      <c r="D145" s="88">
        <v>54.921952000000005</v>
      </c>
      <c r="E145" s="88">
        <v>30.902197000000001</v>
      </c>
      <c r="F145" s="88">
        <v>256.78028399999999</v>
      </c>
      <c r="G145" s="88">
        <v>141.33289599999998</v>
      </c>
      <c r="H145" s="88">
        <v>74.157811999999993</v>
      </c>
      <c r="I145" s="88">
        <v>1.810967</v>
      </c>
      <c r="J145" s="88">
        <v>109.28312200000001</v>
      </c>
      <c r="K145" s="88">
        <v>0.54059800000000002</v>
      </c>
      <c r="L145" s="88">
        <v>7.914536</v>
      </c>
      <c r="M145" s="88">
        <v>4.4955759999999998</v>
      </c>
      <c r="N145" s="88">
        <v>2.6733169999999999</v>
      </c>
      <c r="O145" s="88">
        <v>24.683168999999999</v>
      </c>
      <c r="P145" s="88">
        <v>54.920046000000006</v>
      </c>
      <c r="Q145" s="88">
        <v>772.05337399999996</v>
      </c>
      <c r="R145" s="88">
        <v>823.76074300000028</v>
      </c>
      <c r="S145" s="88">
        <v>16.006694</v>
      </c>
      <c r="U145" s="84" t="s">
        <v>540</v>
      </c>
    </row>
    <row r="146" spans="1:21" x14ac:dyDescent="0.15">
      <c r="B146" s="84" t="s">
        <v>341</v>
      </c>
      <c r="C146" s="88">
        <v>26.077216</v>
      </c>
      <c r="D146" s="88">
        <v>58.050703000000013</v>
      </c>
      <c r="E146" s="88">
        <v>29.522921999999998</v>
      </c>
      <c r="F146" s="88">
        <v>390.16897200000005</v>
      </c>
      <c r="G146" s="88">
        <v>155.84863199999998</v>
      </c>
      <c r="H146" s="88">
        <v>84.124213999999995</v>
      </c>
      <c r="I146" s="88">
        <v>2.5792630000000001</v>
      </c>
      <c r="J146" s="88">
        <v>116.151217</v>
      </c>
      <c r="K146" s="88">
        <v>1.782783</v>
      </c>
      <c r="L146" s="88">
        <v>13.798449999999999</v>
      </c>
      <c r="M146" s="88">
        <v>2.7985069999999999</v>
      </c>
      <c r="N146" s="88">
        <v>2.6095660000000001</v>
      </c>
      <c r="O146" s="88">
        <v>27.505716999999994</v>
      </c>
      <c r="P146" s="88">
        <v>57.866129000000001</v>
      </c>
      <c r="Q146" s="88">
        <v>772.116084</v>
      </c>
      <c r="R146" s="88">
        <v>916.77652799999964</v>
      </c>
      <c r="S146" s="88">
        <v>11.87642</v>
      </c>
      <c r="U146" s="84" t="s">
        <v>541</v>
      </c>
    </row>
    <row r="147" spans="1:21" x14ac:dyDescent="0.15">
      <c r="B147" s="84" t="s">
        <v>342</v>
      </c>
      <c r="C147" s="88">
        <v>27.625712</v>
      </c>
      <c r="D147" s="88">
        <v>56.501902999999999</v>
      </c>
      <c r="E147" s="88">
        <v>28.854064999999999</v>
      </c>
      <c r="F147" s="88">
        <v>295.49937300000005</v>
      </c>
      <c r="G147" s="88">
        <v>159.27617799999996</v>
      </c>
      <c r="H147" s="88">
        <v>87.056472999999997</v>
      </c>
      <c r="I147" s="88">
        <v>2.189012</v>
      </c>
      <c r="J147" s="88">
        <v>118.28962300000001</v>
      </c>
      <c r="K147" s="88">
        <v>3.2315049999999998</v>
      </c>
      <c r="L147" s="88">
        <v>9.307124</v>
      </c>
      <c r="M147" s="88">
        <v>5.3907379999999998</v>
      </c>
      <c r="N147" s="88">
        <v>2.2611380000000003</v>
      </c>
      <c r="O147" s="88">
        <v>26.196785000000002</v>
      </c>
      <c r="P147" s="88">
        <v>53.050852000000006</v>
      </c>
      <c r="Q147" s="88">
        <v>808.11371599999984</v>
      </c>
      <c r="R147" s="88">
        <v>857.53392100000053</v>
      </c>
      <c r="S147" s="88">
        <v>4.4164719999999997</v>
      </c>
      <c r="U147" s="84" t="s">
        <v>542</v>
      </c>
    </row>
    <row r="148" spans="1:21" x14ac:dyDescent="0.15">
      <c r="B148" s="84" t="s">
        <v>343</v>
      </c>
      <c r="C148" s="88">
        <v>25.986470000000004</v>
      </c>
      <c r="D148" s="88">
        <v>55.257778999999999</v>
      </c>
      <c r="E148" s="88">
        <v>27.299186999999996</v>
      </c>
      <c r="F148" s="88">
        <v>237.43406400000001</v>
      </c>
      <c r="G148" s="88">
        <v>139.35418999999999</v>
      </c>
      <c r="H148" s="88">
        <v>81.191428000000002</v>
      </c>
      <c r="I148" s="88">
        <v>1.6339729999999999</v>
      </c>
      <c r="J148" s="88">
        <v>117.32379299999999</v>
      </c>
      <c r="K148" s="88">
        <v>3.6097939999999999</v>
      </c>
      <c r="L148" s="88">
        <v>10.13578</v>
      </c>
      <c r="M148" s="88">
        <v>3.7597680000000002</v>
      </c>
      <c r="N148" s="88">
        <v>1.8818609999999998</v>
      </c>
      <c r="O148" s="88">
        <v>25.146514000000003</v>
      </c>
      <c r="P148" s="88">
        <v>54.146667000000001</v>
      </c>
      <c r="Q148" s="88">
        <v>752.11484699999971</v>
      </c>
      <c r="R148" s="88">
        <v>828.01981399999931</v>
      </c>
      <c r="S148" s="88">
        <v>7.46556</v>
      </c>
      <c r="U148" s="84" t="s">
        <v>543</v>
      </c>
    </row>
    <row r="149" spans="1:21" x14ac:dyDescent="0.15">
      <c r="B149" s="84" t="s">
        <v>344</v>
      </c>
      <c r="C149" s="88">
        <v>29.890885999999998</v>
      </c>
      <c r="D149" s="88">
        <v>62.060334999999995</v>
      </c>
      <c r="E149" s="88">
        <v>30.398679999999999</v>
      </c>
      <c r="F149" s="88">
        <v>433.59152399999994</v>
      </c>
      <c r="G149" s="88">
        <v>158.28016400000001</v>
      </c>
      <c r="H149" s="88">
        <v>83.58053000000001</v>
      </c>
      <c r="I149" s="88">
        <v>1.742286</v>
      </c>
      <c r="J149" s="88">
        <v>129.187442</v>
      </c>
      <c r="K149" s="88">
        <v>2.5390090000000001</v>
      </c>
      <c r="L149" s="88">
        <v>9.9275629999999992</v>
      </c>
      <c r="M149" s="88">
        <v>5.508184</v>
      </c>
      <c r="N149" s="88">
        <v>1.9824950000000001</v>
      </c>
      <c r="O149" s="88">
        <v>28.131342999999994</v>
      </c>
      <c r="P149" s="88">
        <v>54.545727999999997</v>
      </c>
      <c r="Q149" s="88">
        <v>824.99191300000018</v>
      </c>
      <c r="R149" s="88">
        <v>900.72370700000033</v>
      </c>
      <c r="S149" s="88">
        <v>10.892809</v>
      </c>
      <c r="U149" s="84" t="s">
        <v>544</v>
      </c>
    </row>
    <row r="150" spans="1:21" x14ac:dyDescent="0.15">
      <c r="B150" s="84" t="s">
        <v>345</v>
      </c>
      <c r="C150" s="88">
        <v>21.632821</v>
      </c>
      <c r="D150" s="88">
        <v>46.711950000000002</v>
      </c>
      <c r="E150" s="88">
        <v>27.288160000000001</v>
      </c>
      <c r="F150" s="88">
        <v>241.444908</v>
      </c>
      <c r="G150" s="88">
        <v>113.73342900000002</v>
      </c>
      <c r="H150" s="88">
        <v>50.038989999999998</v>
      </c>
      <c r="I150" s="88">
        <v>1.25037</v>
      </c>
      <c r="J150" s="88">
        <v>81.575108999999998</v>
      </c>
      <c r="K150" s="88">
        <v>1.1260669999999999</v>
      </c>
      <c r="L150" s="88">
        <v>7.250509000000001</v>
      </c>
      <c r="M150" s="88">
        <v>4.3620520000000003</v>
      </c>
      <c r="N150" s="88">
        <v>2.0355660000000002</v>
      </c>
      <c r="O150" s="88">
        <v>25.168229</v>
      </c>
      <c r="P150" s="88">
        <v>40.221716000000008</v>
      </c>
      <c r="Q150" s="88">
        <v>642.77121600000021</v>
      </c>
      <c r="R150" s="88">
        <v>738.29006000000004</v>
      </c>
      <c r="S150" s="88">
        <v>1.833448</v>
      </c>
      <c r="U150" s="84" t="s">
        <v>545</v>
      </c>
    </row>
    <row r="151" spans="1:21" x14ac:dyDescent="0.15">
      <c r="B151" s="84" t="s">
        <v>346</v>
      </c>
      <c r="C151" s="88">
        <v>27.164934999999996</v>
      </c>
      <c r="D151" s="88">
        <v>57.89204999999999</v>
      </c>
      <c r="E151" s="88">
        <v>32.431939999999997</v>
      </c>
      <c r="F151" s="88">
        <v>227.631978</v>
      </c>
      <c r="G151" s="88">
        <v>144.08590900000002</v>
      </c>
      <c r="H151" s="88">
        <v>74.221213000000006</v>
      </c>
      <c r="I151" s="88">
        <v>1.3835859999999998</v>
      </c>
      <c r="J151" s="88">
        <v>118.90789800000002</v>
      </c>
      <c r="K151" s="88">
        <v>3.1731499999999997</v>
      </c>
      <c r="L151" s="88">
        <v>10.239428</v>
      </c>
      <c r="M151" s="88">
        <v>4.081385</v>
      </c>
      <c r="N151" s="88">
        <v>1.4306680000000001</v>
      </c>
      <c r="O151" s="88">
        <v>29.455742000000001</v>
      </c>
      <c r="P151" s="88">
        <v>55.904927000000001</v>
      </c>
      <c r="Q151" s="88">
        <v>772.98367400000006</v>
      </c>
      <c r="R151" s="88">
        <v>865.62766399999987</v>
      </c>
      <c r="S151" s="88">
        <v>22.260565</v>
      </c>
      <c r="U151" s="84" t="s">
        <v>546</v>
      </c>
    </row>
    <row r="152" spans="1:21" x14ac:dyDescent="0.15">
      <c r="B152" s="84" t="s">
        <v>347</v>
      </c>
      <c r="C152" s="88">
        <v>27.693503</v>
      </c>
      <c r="D152" s="88">
        <v>68.565166000000005</v>
      </c>
      <c r="E152" s="88">
        <v>38.340566999999993</v>
      </c>
      <c r="F152" s="88">
        <v>408.85195400000015</v>
      </c>
      <c r="G152" s="88">
        <v>169.60833200000002</v>
      </c>
      <c r="H152" s="88">
        <v>88.049247000000008</v>
      </c>
      <c r="I152" s="88">
        <v>1.418201</v>
      </c>
      <c r="J152" s="88">
        <v>120.591241</v>
      </c>
      <c r="K152" s="88">
        <v>3.5913060000000003</v>
      </c>
      <c r="L152" s="88">
        <v>7.5574940000000002</v>
      </c>
      <c r="M152" s="88">
        <v>2.6762119999999996</v>
      </c>
      <c r="N152" s="88">
        <v>1.7453149999999999</v>
      </c>
      <c r="O152" s="88">
        <v>31.700770999999996</v>
      </c>
      <c r="P152" s="88">
        <v>61.730523000000005</v>
      </c>
      <c r="Q152" s="88">
        <v>874.74726899999996</v>
      </c>
      <c r="R152" s="88">
        <v>972.24154599999929</v>
      </c>
      <c r="S152" s="88">
        <v>3.1152350000000002</v>
      </c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680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936.84843200000012</v>
      </c>
      <c r="D161" s="88">
        <v>37.209010999999997</v>
      </c>
      <c r="E161" s="88">
        <v>3.6287149999999997</v>
      </c>
      <c r="F161" s="88">
        <v>172.84903100000002</v>
      </c>
      <c r="G161" s="88">
        <v>14.30118</v>
      </c>
      <c r="H161" s="88">
        <v>3.1225129999999996</v>
      </c>
      <c r="I161" s="88">
        <v>3.0892749999999998</v>
      </c>
      <c r="J161" s="88">
        <v>125.17688099999999</v>
      </c>
      <c r="K161" s="88">
        <v>34.163997999999999</v>
      </c>
      <c r="L161" s="88">
        <v>29.981714999999998</v>
      </c>
      <c r="M161" s="88">
        <v>1.5993449999999998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1034.762365</v>
      </c>
      <c r="D162" s="88">
        <v>142.12206600000002</v>
      </c>
      <c r="E162" s="88">
        <v>11.191606</v>
      </c>
      <c r="F162" s="88">
        <v>174.50318599999997</v>
      </c>
      <c r="G162" s="88">
        <v>16.799484999999997</v>
      </c>
      <c r="H162" s="88">
        <v>2.7441170000000001</v>
      </c>
      <c r="I162" s="88">
        <v>3.6100050000000001</v>
      </c>
      <c r="J162" s="88">
        <v>127.09381799999998</v>
      </c>
      <c r="K162" s="88">
        <v>36.294992000000001</v>
      </c>
      <c r="L162" s="88">
        <v>28.674780000000002</v>
      </c>
      <c r="M162" s="88">
        <v>2.1749070000000001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15">
      <c r="B163" s="84" t="s">
        <v>340</v>
      </c>
      <c r="C163" s="88">
        <v>1197.2662839999998</v>
      </c>
      <c r="D163" s="88">
        <v>14.492033999999999</v>
      </c>
      <c r="E163" s="88">
        <v>5.22837</v>
      </c>
      <c r="F163" s="88">
        <v>203.76000400000004</v>
      </c>
      <c r="G163" s="88">
        <v>16.901029000000001</v>
      </c>
      <c r="H163" s="88">
        <v>3.5340399999999996</v>
      </c>
      <c r="I163" s="88">
        <v>5.3049219999999995</v>
      </c>
      <c r="J163" s="88">
        <v>137.847577</v>
      </c>
      <c r="K163" s="88">
        <v>44.869352999999997</v>
      </c>
      <c r="L163" s="88">
        <v>33.571265000000004</v>
      </c>
      <c r="M163" s="88">
        <v>3.3027579999999999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1023.9374770000001</v>
      </c>
      <c r="D164" s="88">
        <v>19.665359999999996</v>
      </c>
      <c r="E164" s="88">
        <v>4.1572610000000001</v>
      </c>
      <c r="F164" s="88">
        <v>163.32848099999998</v>
      </c>
      <c r="G164" s="88">
        <v>15.808174000000001</v>
      </c>
      <c r="H164" s="88">
        <v>2.9547309999999998</v>
      </c>
      <c r="I164" s="88">
        <v>4.7299999999999995</v>
      </c>
      <c r="J164" s="88">
        <v>115.23437699999999</v>
      </c>
      <c r="K164" s="88">
        <v>41.215418999999997</v>
      </c>
      <c r="L164" s="88">
        <v>28.561513000000001</v>
      </c>
      <c r="M164" s="88">
        <v>2.983127000000001</v>
      </c>
      <c r="N164" s="88">
        <v>0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1154.3761989999998</v>
      </c>
      <c r="D165" s="88">
        <v>38.630807000000004</v>
      </c>
      <c r="E165" s="88">
        <v>5.1373420000000003</v>
      </c>
      <c r="F165" s="88">
        <v>208.71311000000003</v>
      </c>
      <c r="G165" s="88">
        <v>21.100461999999997</v>
      </c>
      <c r="H165" s="88">
        <v>3.0360900000000002</v>
      </c>
      <c r="I165" s="88">
        <v>3.8640620000000001</v>
      </c>
      <c r="J165" s="88">
        <v>138.755437</v>
      </c>
      <c r="K165" s="88">
        <v>46.785620000000002</v>
      </c>
      <c r="L165" s="88">
        <v>35.345089999999999</v>
      </c>
      <c r="M165" s="88">
        <v>3.1138239999999988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1113.1603379999999</v>
      </c>
      <c r="D166" s="88">
        <v>22.481273999999999</v>
      </c>
      <c r="E166" s="88">
        <v>9.9488679999999992</v>
      </c>
      <c r="F166" s="88">
        <v>195.48343500000001</v>
      </c>
      <c r="G166" s="88">
        <v>17.667788999999999</v>
      </c>
      <c r="H166" s="88">
        <v>3.3038270000000001</v>
      </c>
      <c r="I166" s="88">
        <v>5.0646239999999993</v>
      </c>
      <c r="J166" s="88">
        <v>138.43627700000002</v>
      </c>
      <c r="K166" s="88">
        <v>37.993656000000001</v>
      </c>
      <c r="L166" s="88">
        <v>33.140359000000004</v>
      </c>
      <c r="M166" s="88">
        <v>3.4031699999999994</v>
      </c>
      <c r="N166" s="88">
        <v>0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1060.8705459999999</v>
      </c>
      <c r="D167" s="88">
        <v>41.678938000000009</v>
      </c>
      <c r="E167" s="88">
        <v>10.077612</v>
      </c>
      <c r="F167" s="88">
        <v>180.939266</v>
      </c>
      <c r="G167" s="88">
        <v>18.068038999999999</v>
      </c>
      <c r="H167" s="88">
        <v>3.4629509999999999</v>
      </c>
      <c r="I167" s="88">
        <v>4.6055349999999997</v>
      </c>
      <c r="J167" s="88">
        <v>133.13335499999999</v>
      </c>
      <c r="K167" s="88">
        <v>41.319535999999992</v>
      </c>
      <c r="L167" s="88">
        <v>33.716380000000001</v>
      </c>
      <c r="M167" s="88">
        <v>2.1440669999999997</v>
      </c>
      <c r="N167" s="88">
        <v>0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817.67222600000002</v>
      </c>
      <c r="D168" s="88">
        <v>99.035241999999997</v>
      </c>
      <c r="E168" s="88">
        <v>1.7482060000000001</v>
      </c>
      <c r="F168" s="88">
        <v>152.73052500000006</v>
      </c>
      <c r="G168" s="88">
        <v>16.456239999999998</v>
      </c>
      <c r="H168" s="88">
        <v>3.3564190000000003</v>
      </c>
      <c r="I168" s="88">
        <v>2.3727639999999997</v>
      </c>
      <c r="J168" s="88">
        <v>102.29157400000001</v>
      </c>
      <c r="K168" s="88">
        <v>44.779303999999996</v>
      </c>
      <c r="L168" s="88">
        <v>31.771311000000001</v>
      </c>
      <c r="M168" s="88">
        <v>5.3004740000000004</v>
      </c>
      <c r="N168" s="88">
        <v>2E-3</v>
      </c>
      <c r="O168" s="88">
        <v>0</v>
      </c>
      <c r="P168" s="83"/>
      <c r="Q168" s="84" t="s">
        <v>545</v>
      </c>
    </row>
    <row r="169" spans="1:17" x14ac:dyDescent="0.15">
      <c r="B169" s="84" t="s">
        <v>346</v>
      </c>
      <c r="C169" s="88">
        <v>892.98428300000012</v>
      </c>
      <c r="D169" s="88">
        <v>31.983240000000002</v>
      </c>
      <c r="E169" s="88">
        <v>3.1611219999999998</v>
      </c>
      <c r="F169" s="88">
        <v>182.18149599999998</v>
      </c>
      <c r="G169" s="88">
        <v>18.806560000000005</v>
      </c>
      <c r="H169" s="88">
        <v>4.1803730000000003</v>
      </c>
      <c r="I169" s="88">
        <v>6.5716660000000005</v>
      </c>
      <c r="J169" s="88">
        <v>126.82449000000003</v>
      </c>
      <c r="K169" s="88">
        <v>73.291893999999999</v>
      </c>
      <c r="L169" s="88">
        <v>31.585758000000006</v>
      </c>
      <c r="M169" s="88">
        <v>1.6585600000000005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1063.067734</v>
      </c>
      <c r="D170" s="88">
        <v>139.01582099999999</v>
      </c>
      <c r="E170" s="88">
        <v>7.7743279999999997</v>
      </c>
      <c r="F170" s="88">
        <v>190.74773000000002</v>
      </c>
      <c r="G170" s="88">
        <v>22.034679000000008</v>
      </c>
      <c r="H170" s="88">
        <v>4.2990969999999997</v>
      </c>
      <c r="I170" s="88">
        <v>5.0679479999999995</v>
      </c>
      <c r="J170" s="88">
        <v>130.414706</v>
      </c>
      <c r="K170" s="88">
        <v>70.085306000000003</v>
      </c>
      <c r="L170" s="88">
        <v>30.805819000000003</v>
      </c>
      <c r="M170" s="88">
        <v>3.5579879999999999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1181.6533439999998</v>
      </c>
      <c r="D171" s="88">
        <v>173.49514799999997</v>
      </c>
      <c r="E171" s="88">
        <v>2.8761100000000002</v>
      </c>
      <c r="F171" s="88">
        <v>198.75344100000001</v>
      </c>
      <c r="G171" s="88">
        <v>25.832980000000003</v>
      </c>
      <c r="H171" s="88">
        <v>4.4513530000000001</v>
      </c>
      <c r="I171" s="88">
        <v>4.3737090000000007</v>
      </c>
      <c r="J171" s="88">
        <v>139.45310400000002</v>
      </c>
      <c r="K171" s="88">
        <v>67.704498000000001</v>
      </c>
      <c r="L171" s="88">
        <v>34.479700999999999</v>
      </c>
      <c r="M171" s="88">
        <v>1.4393580000000001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1015.6283359999999</v>
      </c>
      <c r="D172" s="88">
        <v>71.803547999999978</v>
      </c>
      <c r="E172" s="88">
        <v>1.311588</v>
      </c>
      <c r="F172" s="88">
        <v>195.88701599999999</v>
      </c>
      <c r="G172" s="88">
        <v>20.827822000000001</v>
      </c>
      <c r="H172" s="88">
        <v>4.428661</v>
      </c>
      <c r="I172" s="88">
        <v>5.1193290000000005</v>
      </c>
      <c r="J172" s="88">
        <v>119.23969999999997</v>
      </c>
      <c r="K172" s="88">
        <v>49.167095000000003</v>
      </c>
      <c r="L172" s="88">
        <v>30.627095999999998</v>
      </c>
      <c r="M172" s="88">
        <v>0.9750690000000003</v>
      </c>
      <c r="N172" s="88">
        <v>3.1E-2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1021.387827</v>
      </c>
      <c r="D174" s="88">
        <v>13.447578999999999</v>
      </c>
      <c r="E174" s="88">
        <v>1.7744549999999999</v>
      </c>
      <c r="F174" s="88">
        <v>185.46352999999999</v>
      </c>
      <c r="G174" s="88">
        <v>18.596234999999997</v>
      </c>
      <c r="H174" s="88">
        <v>2.377399</v>
      </c>
      <c r="I174" s="88">
        <v>2.9404719999999998</v>
      </c>
      <c r="J174" s="88">
        <v>116.29924</v>
      </c>
      <c r="K174" s="88">
        <v>33.982467</v>
      </c>
      <c r="L174" s="88">
        <v>28.818442999999995</v>
      </c>
      <c r="M174" s="88">
        <v>1.7071349999999998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1182.9007920000001</v>
      </c>
      <c r="D175" s="88">
        <v>130.60067800000002</v>
      </c>
      <c r="E175" s="88">
        <v>1.2363070000000003</v>
      </c>
      <c r="F175" s="88">
        <v>190.63797299999993</v>
      </c>
      <c r="G175" s="88">
        <v>20.704193</v>
      </c>
      <c r="H175" s="88">
        <v>2.4259550000000001</v>
      </c>
      <c r="I175" s="88">
        <v>3.7825199999999999</v>
      </c>
      <c r="J175" s="88">
        <v>126.191812</v>
      </c>
      <c r="K175" s="88">
        <v>37.131263000000004</v>
      </c>
      <c r="L175" s="88">
        <v>27.715376000000003</v>
      </c>
      <c r="M175" s="88">
        <v>2.2792450000000009</v>
      </c>
      <c r="N175" s="88">
        <v>0</v>
      </c>
      <c r="O175" s="88">
        <v>0</v>
      </c>
      <c r="P175" s="83"/>
      <c r="Q175" s="84" t="s">
        <v>539</v>
      </c>
    </row>
    <row r="176" spans="1:17" x14ac:dyDescent="0.15">
      <c r="B176" s="84" t="s">
        <v>340</v>
      </c>
      <c r="C176" s="88">
        <v>1184.055546</v>
      </c>
      <c r="D176" s="88">
        <v>163.06117400000002</v>
      </c>
      <c r="E176" s="88">
        <v>11.580934999999998</v>
      </c>
      <c r="F176" s="88">
        <v>203.67385199999995</v>
      </c>
      <c r="G176" s="88">
        <v>13.851153000000004</v>
      </c>
      <c r="H176" s="88">
        <v>2.5143250000000004</v>
      </c>
      <c r="I176" s="88">
        <v>3.2334879999999999</v>
      </c>
      <c r="J176" s="88">
        <v>132.37471600000001</v>
      </c>
      <c r="K176" s="88">
        <v>39.401713000000001</v>
      </c>
      <c r="L176" s="88">
        <v>29.500884999999997</v>
      </c>
      <c r="M176" s="88">
        <v>3.7402489999999999</v>
      </c>
      <c r="N176" s="88">
        <v>0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>
        <v>1105.156023</v>
      </c>
      <c r="D177" s="88">
        <v>25.199516999999997</v>
      </c>
      <c r="E177" s="88">
        <v>22.056926999999998</v>
      </c>
      <c r="F177" s="88">
        <v>206.91615399999995</v>
      </c>
      <c r="G177" s="88">
        <v>14.323724999999996</v>
      </c>
      <c r="H177" s="88">
        <v>2.8085100000000001</v>
      </c>
      <c r="I177" s="88">
        <v>4.726712</v>
      </c>
      <c r="J177" s="88">
        <v>131.56377699999999</v>
      </c>
      <c r="K177" s="88">
        <v>40.611020000000003</v>
      </c>
      <c r="L177" s="88">
        <v>30.836087999999997</v>
      </c>
      <c r="M177" s="88">
        <v>2.4182360000000007</v>
      </c>
      <c r="N177" s="88">
        <v>0</v>
      </c>
      <c r="O177" s="88">
        <v>0</v>
      </c>
      <c r="P177" s="83"/>
      <c r="Q177" s="84" t="s">
        <v>541</v>
      </c>
    </row>
    <row r="178" spans="2:19" x14ac:dyDescent="0.15">
      <c r="B178" s="84" t="s">
        <v>342</v>
      </c>
      <c r="C178" s="88">
        <v>1087.76341</v>
      </c>
      <c r="D178" s="88">
        <v>24.278016000000001</v>
      </c>
      <c r="E178" s="88">
        <v>8.0237169999999995</v>
      </c>
      <c r="F178" s="88">
        <v>195.61573400000006</v>
      </c>
      <c r="G178" s="88">
        <v>19.144383000000001</v>
      </c>
      <c r="H178" s="88">
        <v>3.0825670000000001</v>
      </c>
      <c r="I178" s="88">
        <v>3.3956460000000002</v>
      </c>
      <c r="J178" s="88">
        <v>139.84286399999999</v>
      </c>
      <c r="K178" s="88">
        <v>44.573196000000003</v>
      </c>
      <c r="L178" s="88">
        <v>32.498642000000004</v>
      </c>
      <c r="M178" s="88">
        <v>4.1850229999999993</v>
      </c>
      <c r="N178" s="88">
        <v>0</v>
      </c>
      <c r="O178" s="88">
        <v>0</v>
      </c>
      <c r="P178" s="83"/>
      <c r="Q178" s="84" t="s">
        <v>542</v>
      </c>
    </row>
    <row r="179" spans="2:19" x14ac:dyDescent="0.15">
      <c r="B179" s="84" t="s">
        <v>343</v>
      </c>
      <c r="C179" s="88">
        <v>1029.7686389999999</v>
      </c>
      <c r="D179" s="88">
        <v>94.307648</v>
      </c>
      <c r="E179" s="88">
        <v>22.629536999999999</v>
      </c>
      <c r="F179" s="88">
        <v>190.43188200000003</v>
      </c>
      <c r="G179" s="88">
        <v>19.252116000000001</v>
      </c>
      <c r="H179" s="88">
        <v>2.430113</v>
      </c>
      <c r="I179" s="88">
        <v>3.4898379999999998</v>
      </c>
      <c r="J179" s="88">
        <v>137.47493299999999</v>
      </c>
      <c r="K179" s="88">
        <v>40.346948000000005</v>
      </c>
      <c r="L179" s="88">
        <v>31.192305000000001</v>
      </c>
      <c r="M179" s="88">
        <v>3.3469179999999987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1048.1891820000001</v>
      </c>
      <c r="D180" s="88">
        <v>183.54435199999998</v>
      </c>
      <c r="E180" s="88">
        <v>15.264167</v>
      </c>
      <c r="F180" s="88">
        <v>210.217533</v>
      </c>
      <c r="G180" s="88">
        <v>21.685192000000004</v>
      </c>
      <c r="H180" s="88">
        <v>2.9679129999999998</v>
      </c>
      <c r="I180" s="88">
        <v>3.7669280000000005</v>
      </c>
      <c r="J180" s="88">
        <v>143.28466499999999</v>
      </c>
      <c r="K180" s="88">
        <v>41.005918000000001</v>
      </c>
      <c r="L180" s="88">
        <v>33.615971000000009</v>
      </c>
      <c r="M180" s="88">
        <v>2.2681209999999998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817.96243900000013</v>
      </c>
      <c r="D181" s="88">
        <v>37.77863</v>
      </c>
      <c r="E181" s="88">
        <v>1.1137049999999999</v>
      </c>
      <c r="F181" s="88">
        <v>165.20582700000003</v>
      </c>
      <c r="G181" s="88">
        <v>17.073092000000003</v>
      </c>
      <c r="H181" s="88">
        <v>2.6740019999999998</v>
      </c>
      <c r="I181" s="88">
        <v>2.777247</v>
      </c>
      <c r="J181" s="88">
        <v>111.25747299999999</v>
      </c>
      <c r="K181" s="88">
        <v>39.001598999999985</v>
      </c>
      <c r="L181" s="88">
        <v>30.113380999999997</v>
      </c>
      <c r="M181" s="88">
        <v>2.8193120000000014</v>
      </c>
      <c r="N181" s="88">
        <v>0</v>
      </c>
      <c r="O181" s="88">
        <v>0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>
        <v>1033.1698360000003</v>
      </c>
      <c r="D182" s="88">
        <v>90.408269999999987</v>
      </c>
      <c r="E182" s="88">
        <v>1.5323699999999998</v>
      </c>
      <c r="F182" s="88">
        <v>205.09777599999998</v>
      </c>
      <c r="G182" s="88">
        <v>19.36844</v>
      </c>
      <c r="H182" s="88">
        <v>3.5676810000000003</v>
      </c>
      <c r="I182" s="88">
        <v>3.6569979999999997</v>
      </c>
      <c r="J182" s="88">
        <v>138.50233800000001</v>
      </c>
      <c r="K182" s="88">
        <v>65.22706500000001</v>
      </c>
      <c r="L182" s="88">
        <v>31.028894000000001</v>
      </c>
      <c r="M182" s="88">
        <v>3.3752489999999988</v>
      </c>
      <c r="N182" s="88">
        <v>0</v>
      </c>
      <c r="O182" s="88">
        <v>0</v>
      </c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>
        <v>1189.9539910000001</v>
      </c>
      <c r="D183" s="88">
        <v>25.046661</v>
      </c>
      <c r="E183" s="88">
        <v>2.1942909999999998</v>
      </c>
      <c r="F183" s="88">
        <v>220.35521799999998</v>
      </c>
      <c r="G183" s="88">
        <v>19.923679</v>
      </c>
      <c r="H183" s="88">
        <v>3.8319420000000002</v>
      </c>
      <c r="I183" s="88">
        <v>3.8988630000000004</v>
      </c>
      <c r="J183" s="88">
        <v>150.89449299999998</v>
      </c>
      <c r="K183" s="88">
        <v>84.25451799999999</v>
      </c>
      <c r="L183" s="88">
        <v>32.848771999999997</v>
      </c>
      <c r="M183" s="88">
        <v>1.426874</v>
      </c>
      <c r="N183" s="88">
        <v>0</v>
      </c>
      <c r="O183" s="88">
        <v>0</v>
      </c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41.731750999999996</v>
      </c>
      <c r="D6" s="88">
        <v>22.421818000000002</v>
      </c>
      <c r="E6" s="88">
        <v>72.972185000000025</v>
      </c>
      <c r="F6" s="88">
        <v>35.084092999999996</v>
      </c>
      <c r="G6" s="88">
        <v>8.4205310000000004</v>
      </c>
      <c r="H6" s="88">
        <v>10.823286000000001</v>
      </c>
      <c r="I6" s="88">
        <v>28.561932000000002</v>
      </c>
      <c r="J6" s="88">
        <v>53.242075</v>
      </c>
      <c r="K6" s="88">
        <v>11.182838</v>
      </c>
      <c r="L6" s="88">
        <v>19.013623999999993</v>
      </c>
      <c r="M6" s="88">
        <v>6.8422150000000004</v>
      </c>
      <c r="N6" s="88">
        <v>11.816826999999998</v>
      </c>
      <c r="O6" s="88">
        <v>0.91692799999999997</v>
      </c>
      <c r="P6" s="88">
        <v>0.502919</v>
      </c>
      <c r="Q6" s="88">
        <v>152.73970400000007</v>
      </c>
      <c r="R6" s="88">
        <v>33.776726999999994</v>
      </c>
      <c r="S6" s="88">
        <v>21.822757999999997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32.901411999999993</v>
      </c>
      <c r="D7" s="88">
        <v>23.226345999999996</v>
      </c>
      <c r="E7" s="88">
        <v>73.670307999999963</v>
      </c>
      <c r="F7" s="88">
        <v>40.105648000000002</v>
      </c>
      <c r="G7" s="88">
        <v>7.9964060000000003</v>
      </c>
      <c r="H7" s="88">
        <v>13.526828</v>
      </c>
      <c r="I7" s="88">
        <v>27.684401999999999</v>
      </c>
      <c r="J7" s="88">
        <v>53.034162000000002</v>
      </c>
      <c r="K7" s="88">
        <v>10.254786999999999</v>
      </c>
      <c r="L7" s="88">
        <v>18.936106000000002</v>
      </c>
      <c r="M7" s="88">
        <v>8.5607439999999997</v>
      </c>
      <c r="N7" s="88">
        <v>12.527760000000001</v>
      </c>
      <c r="O7" s="88">
        <v>0.48838400000000004</v>
      </c>
      <c r="P7" s="88">
        <v>0.34268200000000004</v>
      </c>
      <c r="Q7" s="88">
        <v>128.19682999999998</v>
      </c>
      <c r="R7" s="88">
        <v>33.859220999999998</v>
      </c>
      <c r="S7" s="88">
        <v>19.608010999999998</v>
      </c>
      <c r="U7" s="84" t="s">
        <v>539</v>
      </c>
    </row>
    <row r="8" spans="1:21" x14ac:dyDescent="0.15">
      <c r="B8" s="84" t="s">
        <v>340</v>
      </c>
      <c r="C8" s="88">
        <v>32.737453000000002</v>
      </c>
      <c r="D8" s="88">
        <v>25.289761999999996</v>
      </c>
      <c r="E8" s="88">
        <v>93.48770300000001</v>
      </c>
      <c r="F8" s="88">
        <v>43.161398000000005</v>
      </c>
      <c r="G8" s="88">
        <v>9.203913</v>
      </c>
      <c r="H8" s="88">
        <v>17.782257999999999</v>
      </c>
      <c r="I8" s="88">
        <v>37.080582000000007</v>
      </c>
      <c r="J8" s="88">
        <v>61.968273999999994</v>
      </c>
      <c r="K8" s="88">
        <v>12.941054999999999</v>
      </c>
      <c r="L8" s="88">
        <v>13.544238</v>
      </c>
      <c r="M8" s="88">
        <v>8.3916730000000008</v>
      </c>
      <c r="N8" s="88">
        <v>13.005124000000002</v>
      </c>
      <c r="O8" s="88">
        <v>0.40541500000000008</v>
      </c>
      <c r="P8" s="88">
        <v>0.377253</v>
      </c>
      <c r="Q8" s="88">
        <v>112.79384900000004</v>
      </c>
      <c r="R8" s="88">
        <v>40.668394000000006</v>
      </c>
      <c r="S8" s="88">
        <v>26.891887000000001</v>
      </c>
      <c r="U8" s="84" t="s">
        <v>540</v>
      </c>
    </row>
    <row r="9" spans="1:21" x14ac:dyDescent="0.15">
      <c r="B9" s="84" t="s">
        <v>341</v>
      </c>
      <c r="C9" s="88">
        <v>30.644873000000004</v>
      </c>
      <c r="D9" s="88">
        <v>20.379930999999999</v>
      </c>
      <c r="E9" s="88">
        <v>63.880660000000006</v>
      </c>
      <c r="F9" s="88">
        <v>40.268973000000003</v>
      </c>
      <c r="G9" s="88">
        <v>5.7574649999999998</v>
      </c>
      <c r="H9" s="88">
        <v>18.941808999999999</v>
      </c>
      <c r="I9" s="88">
        <v>33.755386000000001</v>
      </c>
      <c r="J9" s="88">
        <v>61.962270999999994</v>
      </c>
      <c r="K9" s="88">
        <v>9.8474620000000037</v>
      </c>
      <c r="L9" s="88">
        <v>13.266016</v>
      </c>
      <c r="M9" s="88">
        <v>7.6386750000000001</v>
      </c>
      <c r="N9" s="88">
        <v>13.952638000000002</v>
      </c>
      <c r="O9" s="88">
        <v>0.640822</v>
      </c>
      <c r="P9" s="88">
        <v>0.633996</v>
      </c>
      <c r="Q9" s="88">
        <v>88.775108000000003</v>
      </c>
      <c r="R9" s="88">
        <v>27.693815000000001</v>
      </c>
      <c r="S9" s="88">
        <v>15.763284999999998</v>
      </c>
      <c r="U9" s="84" t="s">
        <v>541</v>
      </c>
    </row>
    <row r="10" spans="1:21" x14ac:dyDescent="0.15">
      <c r="B10" s="84" t="s">
        <v>342</v>
      </c>
      <c r="C10" s="88">
        <v>36.600038999999995</v>
      </c>
      <c r="D10" s="88">
        <v>27.275540000000007</v>
      </c>
      <c r="E10" s="88">
        <v>86.536837999999989</v>
      </c>
      <c r="F10" s="88">
        <v>41.433581999999987</v>
      </c>
      <c r="G10" s="88">
        <v>8.5221420000000006</v>
      </c>
      <c r="H10" s="88">
        <v>17.580605000000002</v>
      </c>
      <c r="I10" s="88">
        <v>51.431583000000003</v>
      </c>
      <c r="J10" s="88">
        <v>73.540483999999992</v>
      </c>
      <c r="K10" s="88">
        <v>13.4903</v>
      </c>
      <c r="L10" s="88">
        <v>14.842948999999999</v>
      </c>
      <c r="M10" s="88">
        <v>6.9001969999999986</v>
      </c>
      <c r="N10" s="88">
        <v>8.5225240000000007</v>
      </c>
      <c r="O10" s="88">
        <v>0.83320399999999994</v>
      </c>
      <c r="P10" s="88">
        <v>0.64644500000000005</v>
      </c>
      <c r="Q10" s="88">
        <v>103.934505</v>
      </c>
      <c r="R10" s="88">
        <v>37.864562000000006</v>
      </c>
      <c r="S10" s="88">
        <v>21.895599000000001</v>
      </c>
      <c r="U10" s="84" t="s">
        <v>542</v>
      </c>
    </row>
    <row r="11" spans="1:21" x14ac:dyDescent="0.15">
      <c r="B11" s="84" t="s">
        <v>343</v>
      </c>
      <c r="C11" s="88">
        <v>46.226324999999989</v>
      </c>
      <c r="D11" s="88">
        <v>25.703586000000001</v>
      </c>
      <c r="E11" s="88">
        <v>85.131009000000006</v>
      </c>
      <c r="F11" s="88">
        <v>43.474457999999998</v>
      </c>
      <c r="G11" s="88">
        <v>7.0502379999999993</v>
      </c>
      <c r="H11" s="88">
        <v>7.040654</v>
      </c>
      <c r="I11" s="88">
        <v>50.951715</v>
      </c>
      <c r="J11" s="88">
        <v>99.048727</v>
      </c>
      <c r="K11" s="88">
        <v>11.959277999999998</v>
      </c>
      <c r="L11" s="88">
        <v>18.996795000000002</v>
      </c>
      <c r="M11" s="88">
        <v>7.7876009999999996</v>
      </c>
      <c r="N11" s="88">
        <v>8.009860999999999</v>
      </c>
      <c r="O11" s="88">
        <v>0.40995900000000002</v>
      </c>
      <c r="P11" s="88">
        <v>0.26750699999999999</v>
      </c>
      <c r="Q11" s="88">
        <v>107.21399099999999</v>
      </c>
      <c r="R11" s="88">
        <v>34.279476000000003</v>
      </c>
      <c r="S11" s="88">
        <v>25.220838999999998</v>
      </c>
      <c r="U11" s="84" t="s">
        <v>543</v>
      </c>
    </row>
    <row r="12" spans="1:21" x14ac:dyDescent="0.15">
      <c r="B12" s="84" t="s">
        <v>344</v>
      </c>
      <c r="C12" s="88">
        <v>18.951917000000002</v>
      </c>
      <c r="D12" s="88">
        <v>24.682741999999998</v>
      </c>
      <c r="E12" s="88">
        <v>77.954301000000015</v>
      </c>
      <c r="F12" s="88">
        <v>37.255854999999997</v>
      </c>
      <c r="G12" s="88">
        <v>7.6322049999999999</v>
      </c>
      <c r="H12" s="88">
        <v>5.4297139999999997</v>
      </c>
      <c r="I12" s="88">
        <v>43.076192999999996</v>
      </c>
      <c r="J12" s="88">
        <v>88.595748</v>
      </c>
      <c r="K12" s="88">
        <v>10.843571000000003</v>
      </c>
      <c r="L12" s="88">
        <v>14.020612</v>
      </c>
      <c r="M12" s="88">
        <v>6.4894670000000012</v>
      </c>
      <c r="N12" s="88">
        <v>6.2198039999999999</v>
      </c>
      <c r="O12" s="88">
        <v>0.47755800000000004</v>
      </c>
      <c r="P12" s="88">
        <v>0.17502899999999999</v>
      </c>
      <c r="Q12" s="88">
        <v>109.655835</v>
      </c>
      <c r="R12" s="88">
        <v>40.523091000000001</v>
      </c>
      <c r="S12" s="88">
        <v>18.401381000000001</v>
      </c>
      <c r="U12" s="84" t="s">
        <v>544</v>
      </c>
    </row>
    <row r="13" spans="1:21" x14ac:dyDescent="0.15">
      <c r="B13" s="84" t="s">
        <v>345</v>
      </c>
      <c r="C13" s="88">
        <v>24.189473</v>
      </c>
      <c r="D13" s="88">
        <v>23.556615000000001</v>
      </c>
      <c r="E13" s="88">
        <v>81.444214000000002</v>
      </c>
      <c r="F13" s="88">
        <v>37.476222000000007</v>
      </c>
      <c r="G13" s="88">
        <v>4.0335020000000004</v>
      </c>
      <c r="H13" s="88">
        <v>4.0970409999999999</v>
      </c>
      <c r="I13" s="88">
        <v>54.392144999999999</v>
      </c>
      <c r="J13" s="88">
        <v>94.123387000000008</v>
      </c>
      <c r="K13" s="88">
        <v>9.5863439999999986</v>
      </c>
      <c r="L13" s="88">
        <v>14.178481</v>
      </c>
      <c r="M13" s="88">
        <v>11.124351000000001</v>
      </c>
      <c r="N13" s="88">
        <v>7.5827940000000007</v>
      </c>
      <c r="O13" s="88">
        <v>0.24086099999999999</v>
      </c>
      <c r="P13" s="88">
        <v>0.47894100000000001</v>
      </c>
      <c r="Q13" s="88">
        <v>92.593257999999992</v>
      </c>
      <c r="R13" s="88">
        <v>32.474868999999998</v>
      </c>
      <c r="S13" s="88">
        <v>34.193796999999996</v>
      </c>
      <c r="U13" s="84" t="s">
        <v>545</v>
      </c>
    </row>
    <row r="14" spans="1:21" x14ac:dyDescent="0.15">
      <c r="B14" s="84" t="s">
        <v>346</v>
      </c>
      <c r="C14" s="88">
        <v>17.460909000000001</v>
      </c>
      <c r="D14" s="88">
        <v>20.757205999999996</v>
      </c>
      <c r="E14" s="88">
        <v>95.573595999999981</v>
      </c>
      <c r="F14" s="88">
        <v>35.14081800000001</v>
      </c>
      <c r="G14" s="88">
        <v>7.1249000000000002</v>
      </c>
      <c r="H14" s="88">
        <v>6.0283189999999998</v>
      </c>
      <c r="I14" s="88">
        <v>52.745488999999999</v>
      </c>
      <c r="J14" s="88">
        <v>111.42607000000001</v>
      </c>
      <c r="K14" s="88">
        <v>10.840311</v>
      </c>
      <c r="L14" s="88">
        <v>19.243188</v>
      </c>
      <c r="M14" s="88">
        <v>5.9357810000000004</v>
      </c>
      <c r="N14" s="88">
        <v>9.828796999999998</v>
      </c>
      <c r="O14" s="88">
        <v>1.0575919999999999</v>
      </c>
      <c r="P14" s="88">
        <v>0.40222800000000003</v>
      </c>
      <c r="Q14" s="88">
        <v>107.76455500000002</v>
      </c>
      <c r="R14" s="88">
        <v>35.596366999999994</v>
      </c>
      <c r="S14" s="88">
        <v>22.130907000000001</v>
      </c>
      <c r="U14" s="84" t="s">
        <v>546</v>
      </c>
    </row>
    <row r="15" spans="1:21" x14ac:dyDescent="0.15">
      <c r="B15" s="84" t="s">
        <v>347</v>
      </c>
      <c r="C15" s="88">
        <v>21.622242</v>
      </c>
      <c r="D15" s="88">
        <v>23.174277000000004</v>
      </c>
      <c r="E15" s="88">
        <v>90.389072999999996</v>
      </c>
      <c r="F15" s="88">
        <v>43.489882999999999</v>
      </c>
      <c r="G15" s="88">
        <v>8.1773309999999988</v>
      </c>
      <c r="H15" s="88">
        <v>5.9474649999999993</v>
      </c>
      <c r="I15" s="88">
        <v>64.147799000000006</v>
      </c>
      <c r="J15" s="88">
        <v>97.260648000000003</v>
      </c>
      <c r="K15" s="88">
        <v>11.521153</v>
      </c>
      <c r="L15" s="88">
        <v>24.752986999999997</v>
      </c>
      <c r="M15" s="88">
        <v>6.7422369999999994</v>
      </c>
      <c r="N15" s="88">
        <v>6.1125869999999995</v>
      </c>
      <c r="O15" s="88">
        <v>0.39361699999999999</v>
      </c>
      <c r="P15" s="88">
        <v>0.263988</v>
      </c>
      <c r="Q15" s="88">
        <v>119.508324</v>
      </c>
      <c r="R15" s="88">
        <v>29.854140000000001</v>
      </c>
      <c r="S15" s="88">
        <v>34.930224999999993</v>
      </c>
      <c r="U15" s="84" t="s">
        <v>547</v>
      </c>
    </row>
    <row r="16" spans="1:21" x14ac:dyDescent="0.15">
      <c r="B16" s="84" t="s">
        <v>348</v>
      </c>
      <c r="C16" s="88">
        <v>17.483785999999998</v>
      </c>
      <c r="D16" s="88">
        <v>23.477772000000002</v>
      </c>
      <c r="E16" s="88">
        <v>88.787489999999963</v>
      </c>
      <c r="F16" s="88">
        <v>51.475928000000003</v>
      </c>
      <c r="G16" s="88">
        <v>8.1140739999999987</v>
      </c>
      <c r="H16" s="88">
        <v>6.9324570000000003</v>
      </c>
      <c r="I16" s="88">
        <v>49.035866999999996</v>
      </c>
      <c r="J16" s="88">
        <v>97.060673000000023</v>
      </c>
      <c r="K16" s="88">
        <v>11.921298</v>
      </c>
      <c r="L16" s="88">
        <v>17.805432</v>
      </c>
      <c r="M16" s="88">
        <v>7.2034479999999999</v>
      </c>
      <c r="N16" s="88">
        <v>9.8618249999999996</v>
      </c>
      <c r="O16" s="88">
        <v>0.70699400000000001</v>
      </c>
      <c r="P16" s="88">
        <v>0.24851399999999998</v>
      </c>
      <c r="Q16" s="88">
        <v>222.6913209999999</v>
      </c>
      <c r="R16" s="88">
        <v>33.061073</v>
      </c>
      <c r="S16" s="88">
        <v>24.534700000000001</v>
      </c>
      <c r="U16" s="84" t="s">
        <v>548</v>
      </c>
    </row>
    <row r="17" spans="1:21" x14ac:dyDescent="0.15">
      <c r="B17" s="84" t="s">
        <v>349</v>
      </c>
      <c r="C17" s="88">
        <v>19.917946999999998</v>
      </c>
      <c r="D17" s="88">
        <v>19.260076999999999</v>
      </c>
      <c r="E17" s="88">
        <v>75.523703000000012</v>
      </c>
      <c r="F17" s="88">
        <v>43.684972000000009</v>
      </c>
      <c r="G17" s="88">
        <v>4.7804359999999999</v>
      </c>
      <c r="H17" s="88">
        <v>8.4834350000000001</v>
      </c>
      <c r="I17" s="88">
        <v>40.539222000000002</v>
      </c>
      <c r="J17" s="88">
        <v>81.588660000000004</v>
      </c>
      <c r="K17" s="88">
        <v>10.219776999999999</v>
      </c>
      <c r="L17" s="88">
        <v>11.588087000000002</v>
      </c>
      <c r="M17" s="88">
        <v>9.5047499999999996</v>
      </c>
      <c r="N17" s="88">
        <v>6.052835</v>
      </c>
      <c r="O17" s="88">
        <v>0.41667900000000002</v>
      </c>
      <c r="P17" s="88">
        <v>0.29064799999999996</v>
      </c>
      <c r="Q17" s="88">
        <v>231.83247499999999</v>
      </c>
      <c r="R17" s="88">
        <v>25.895824000000005</v>
      </c>
      <c r="S17" s="88">
        <v>15.976056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22.333736000000002</v>
      </c>
      <c r="D19" s="88">
        <v>22.180080999999998</v>
      </c>
      <c r="E19" s="88">
        <v>71.902738000000014</v>
      </c>
      <c r="F19" s="88">
        <v>41.261119999999998</v>
      </c>
      <c r="G19" s="88">
        <v>8.7990239999999993</v>
      </c>
      <c r="H19" s="88">
        <v>10.838613</v>
      </c>
      <c r="I19" s="88">
        <v>42.655121999999992</v>
      </c>
      <c r="J19" s="88">
        <v>64.040413999999998</v>
      </c>
      <c r="K19" s="88">
        <v>12.325558999999998</v>
      </c>
      <c r="L19" s="88">
        <v>14.665051000000002</v>
      </c>
      <c r="M19" s="88">
        <v>6.9334980000000002</v>
      </c>
      <c r="N19" s="88">
        <v>9.6148179999999996</v>
      </c>
      <c r="O19" s="88">
        <v>0.38732899999999998</v>
      </c>
      <c r="P19" s="88">
        <v>0.60672999999999999</v>
      </c>
      <c r="Q19" s="88">
        <v>195.22243900000001</v>
      </c>
      <c r="R19" s="88">
        <v>31.355392000000002</v>
      </c>
      <c r="S19" s="88">
        <v>22.103805000000001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29.716371000000002</v>
      </c>
      <c r="D20" s="88">
        <v>23.578442000000003</v>
      </c>
      <c r="E20" s="88">
        <v>70.613388</v>
      </c>
      <c r="F20" s="88">
        <v>39.380590000000005</v>
      </c>
      <c r="G20" s="88">
        <v>6.2623470000000001</v>
      </c>
      <c r="H20" s="88">
        <v>15.627520000000001</v>
      </c>
      <c r="I20" s="88">
        <v>44.056306999999997</v>
      </c>
      <c r="J20" s="88">
        <v>66.749668999999997</v>
      </c>
      <c r="K20" s="88">
        <v>10.945030000000001</v>
      </c>
      <c r="L20" s="88">
        <v>12.188835000000001</v>
      </c>
      <c r="M20" s="88">
        <v>6.9443839999999994</v>
      </c>
      <c r="N20" s="88">
        <v>12.464016000000001</v>
      </c>
      <c r="O20" s="88">
        <v>0.87739699999999987</v>
      </c>
      <c r="P20" s="88">
        <v>0.34900100000000001</v>
      </c>
      <c r="Q20" s="88">
        <v>182.39871699999998</v>
      </c>
      <c r="R20" s="88">
        <v>34.615454999999997</v>
      </c>
      <c r="S20" s="88">
        <v>19.469306</v>
      </c>
      <c r="U20" s="84" t="s">
        <v>539</v>
      </c>
    </row>
    <row r="21" spans="1:21" x14ac:dyDescent="0.15">
      <c r="B21" s="84" t="s">
        <v>340</v>
      </c>
      <c r="C21" s="88">
        <v>35.672406999999993</v>
      </c>
      <c r="D21" s="88">
        <v>24.133180000000003</v>
      </c>
      <c r="E21" s="88">
        <v>78.942974000000007</v>
      </c>
      <c r="F21" s="88">
        <v>39.070279999999997</v>
      </c>
      <c r="G21" s="88">
        <v>7.7149619999999999</v>
      </c>
      <c r="H21" s="88">
        <v>20.082249999999998</v>
      </c>
      <c r="I21" s="88">
        <v>42.658321000000001</v>
      </c>
      <c r="J21" s="88">
        <v>67.461756000000008</v>
      </c>
      <c r="K21" s="88">
        <v>10.666236000000001</v>
      </c>
      <c r="L21" s="88">
        <v>11.545459000000001</v>
      </c>
      <c r="M21" s="88">
        <v>6.9792370000000012</v>
      </c>
      <c r="N21" s="88">
        <v>9.364946999999999</v>
      </c>
      <c r="O21" s="88">
        <v>0.90503200000000006</v>
      </c>
      <c r="P21" s="88">
        <v>0.17272499999999999</v>
      </c>
      <c r="Q21" s="88">
        <v>147.86929200000003</v>
      </c>
      <c r="R21" s="88">
        <v>35.695865000000005</v>
      </c>
      <c r="S21" s="88">
        <v>34.872968999999998</v>
      </c>
      <c r="U21" s="84" t="s">
        <v>540</v>
      </c>
    </row>
    <row r="22" spans="1:21" x14ac:dyDescent="0.15">
      <c r="B22" s="84" t="s">
        <v>341</v>
      </c>
      <c r="C22" s="88">
        <v>49.165850000000006</v>
      </c>
      <c r="D22" s="88">
        <v>27.231876000000003</v>
      </c>
      <c r="E22" s="88">
        <v>73.139292999999995</v>
      </c>
      <c r="F22" s="88">
        <v>42.437907999999986</v>
      </c>
      <c r="G22" s="88">
        <v>7.3274610000000004</v>
      </c>
      <c r="H22" s="88">
        <v>23.349734999999999</v>
      </c>
      <c r="I22" s="88">
        <v>44.945047000000002</v>
      </c>
      <c r="J22" s="88">
        <v>85.358316000000002</v>
      </c>
      <c r="K22" s="88">
        <v>12.893079999999996</v>
      </c>
      <c r="L22" s="88">
        <v>11.134459</v>
      </c>
      <c r="M22" s="88">
        <v>8.1769840000000009</v>
      </c>
      <c r="N22" s="88">
        <v>8.2017690000000005</v>
      </c>
      <c r="O22" s="88">
        <v>0.8817870000000001</v>
      </c>
      <c r="P22" s="88">
        <v>0.57918199999999997</v>
      </c>
      <c r="Q22" s="88">
        <v>175.79144500000001</v>
      </c>
      <c r="R22" s="88">
        <v>37.300150000000002</v>
      </c>
      <c r="S22" s="88">
        <v>23.409142000000003</v>
      </c>
      <c r="U22" s="84" t="s">
        <v>541</v>
      </c>
    </row>
    <row r="23" spans="1:21" x14ac:dyDescent="0.15">
      <c r="B23" s="84" t="s">
        <v>342</v>
      </c>
      <c r="C23" s="88">
        <v>29.723797999999999</v>
      </c>
      <c r="D23" s="88">
        <v>28.220364</v>
      </c>
      <c r="E23" s="88">
        <v>80.475904000000014</v>
      </c>
      <c r="F23" s="88">
        <v>42.268337000000002</v>
      </c>
      <c r="G23" s="88">
        <v>7.4132169999999995</v>
      </c>
      <c r="H23" s="88">
        <v>17.288654999999999</v>
      </c>
      <c r="I23" s="88">
        <v>56.722827000000002</v>
      </c>
      <c r="J23" s="88">
        <v>90.181904000000003</v>
      </c>
      <c r="K23" s="88">
        <v>11.677117000000001</v>
      </c>
      <c r="L23" s="88">
        <v>9.4669279999999993</v>
      </c>
      <c r="M23" s="88">
        <v>10.962994999999999</v>
      </c>
      <c r="N23" s="88">
        <v>8.7284449999999989</v>
      </c>
      <c r="O23" s="88">
        <v>0.87470800000000004</v>
      </c>
      <c r="P23" s="88">
        <v>0.63115399999999999</v>
      </c>
      <c r="Q23" s="88">
        <v>158.17163000000002</v>
      </c>
      <c r="R23" s="88">
        <v>35.008780999999999</v>
      </c>
      <c r="S23" s="88">
        <v>31.624327000000001</v>
      </c>
      <c r="U23" s="84" t="s">
        <v>542</v>
      </c>
    </row>
    <row r="24" spans="1:21" x14ac:dyDescent="0.15">
      <c r="B24" s="84" t="s">
        <v>343</v>
      </c>
      <c r="C24" s="88">
        <v>24.345738999999998</v>
      </c>
      <c r="D24" s="88">
        <v>26.701851999999995</v>
      </c>
      <c r="E24" s="88">
        <v>84.050387999999998</v>
      </c>
      <c r="F24" s="88">
        <v>37.290583000000012</v>
      </c>
      <c r="G24" s="88">
        <v>5.9634110000000007</v>
      </c>
      <c r="H24" s="88">
        <v>10.731498</v>
      </c>
      <c r="I24" s="88">
        <v>57.526693999999999</v>
      </c>
      <c r="J24" s="88">
        <v>75.440901999999994</v>
      </c>
      <c r="K24" s="88">
        <v>12.599054000000001</v>
      </c>
      <c r="L24" s="88">
        <v>7.7617149999999997</v>
      </c>
      <c r="M24" s="88">
        <v>7.2831980000000005</v>
      </c>
      <c r="N24" s="88">
        <v>7.9886719999999993</v>
      </c>
      <c r="O24" s="88">
        <v>0.68832800000000005</v>
      </c>
      <c r="P24" s="88">
        <v>0.223637</v>
      </c>
      <c r="Q24" s="88">
        <v>138.84054399999999</v>
      </c>
      <c r="R24" s="88">
        <v>34.382841999999997</v>
      </c>
      <c r="S24" s="88">
        <v>15.152260999999999</v>
      </c>
      <c r="U24" s="84" t="s">
        <v>543</v>
      </c>
    </row>
    <row r="25" spans="1:21" x14ac:dyDescent="0.15">
      <c r="B25" s="84" t="s">
        <v>344</v>
      </c>
      <c r="C25" s="88">
        <v>21.672388999999999</v>
      </c>
      <c r="D25" s="88">
        <v>27.29279</v>
      </c>
      <c r="E25" s="88">
        <v>97.055653000000007</v>
      </c>
      <c r="F25" s="88">
        <v>41.871339000000006</v>
      </c>
      <c r="G25" s="88">
        <v>8.7159019999999998</v>
      </c>
      <c r="H25" s="88">
        <v>6.0464609999999999</v>
      </c>
      <c r="I25" s="88">
        <v>50.453783999999999</v>
      </c>
      <c r="J25" s="88">
        <v>87.107337000000001</v>
      </c>
      <c r="K25" s="88">
        <v>13.006435999999997</v>
      </c>
      <c r="L25" s="88">
        <v>10.241190000000001</v>
      </c>
      <c r="M25" s="88">
        <v>7.3448669999999998</v>
      </c>
      <c r="N25" s="88">
        <v>7.0342930000000008</v>
      </c>
      <c r="O25" s="88">
        <v>0.88964899999999991</v>
      </c>
      <c r="P25" s="88">
        <v>0.24560000000000001</v>
      </c>
      <c r="Q25" s="88">
        <v>186.56668500000001</v>
      </c>
      <c r="R25" s="88">
        <v>40.603943000000001</v>
      </c>
      <c r="S25" s="88">
        <v>28.757712999999999</v>
      </c>
      <c r="U25" s="84" t="s">
        <v>544</v>
      </c>
    </row>
    <row r="26" spans="1:21" x14ac:dyDescent="0.15">
      <c r="B26" s="84" t="s">
        <v>345</v>
      </c>
      <c r="C26" s="88">
        <v>23.906808999999999</v>
      </c>
      <c r="D26" s="88">
        <v>21.946359999999999</v>
      </c>
      <c r="E26" s="88">
        <v>94.087656999999993</v>
      </c>
      <c r="F26" s="88">
        <v>42.763002999999998</v>
      </c>
      <c r="G26" s="88">
        <v>2.7014619999999998</v>
      </c>
      <c r="H26" s="88">
        <v>5.246378</v>
      </c>
      <c r="I26" s="88">
        <v>44.447139</v>
      </c>
      <c r="J26" s="88">
        <v>102.669782</v>
      </c>
      <c r="K26" s="88">
        <v>10.999802000000001</v>
      </c>
      <c r="L26" s="88">
        <v>7.4783270000000002</v>
      </c>
      <c r="M26" s="88">
        <v>7.5134720000000002</v>
      </c>
      <c r="N26" s="88">
        <v>7.4426769999999998</v>
      </c>
      <c r="O26" s="88">
        <v>0.211067</v>
      </c>
      <c r="P26" s="88">
        <v>0.43062</v>
      </c>
      <c r="Q26" s="88">
        <v>119.13915399999999</v>
      </c>
      <c r="R26" s="88">
        <v>31.699400000000011</v>
      </c>
      <c r="S26" s="88">
        <v>24.123201999999999</v>
      </c>
      <c r="U26" s="84" t="s">
        <v>545</v>
      </c>
    </row>
    <row r="27" spans="1:21" x14ac:dyDescent="0.15">
      <c r="B27" s="84" t="s">
        <v>346</v>
      </c>
      <c r="C27" s="88">
        <v>26.961452000000001</v>
      </c>
      <c r="D27" s="88">
        <v>26.354635999999999</v>
      </c>
      <c r="E27" s="88">
        <v>96.201606999999996</v>
      </c>
      <c r="F27" s="88">
        <v>45.466913999999996</v>
      </c>
      <c r="G27" s="88">
        <v>4.9129069999999997</v>
      </c>
      <c r="H27" s="88">
        <v>5.1980550000000001</v>
      </c>
      <c r="I27" s="88">
        <v>62.135911999999998</v>
      </c>
      <c r="J27" s="88">
        <v>120.97221900000002</v>
      </c>
      <c r="K27" s="88">
        <v>10.758285999999996</v>
      </c>
      <c r="L27" s="88">
        <v>10.683147</v>
      </c>
      <c r="M27" s="88">
        <v>6.3425710000000004</v>
      </c>
      <c r="N27" s="88">
        <v>9.6914680000000004</v>
      </c>
      <c r="O27" s="88">
        <v>0.53150500000000001</v>
      </c>
      <c r="P27" s="88">
        <v>0.27953699999999998</v>
      </c>
      <c r="Q27" s="88">
        <v>136.67132399999997</v>
      </c>
      <c r="R27" s="88">
        <v>38.321608999999995</v>
      </c>
      <c r="S27" s="88">
        <v>14.549538999999999</v>
      </c>
      <c r="U27" s="84" t="s">
        <v>546</v>
      </c>
    </row>
    <row r="28" spans="1:21" x14ac:dyDescent="0.15">
      <c r="B28" s="84" t="s">
        <v>347</v>
      </c>
      <c r="C28" s="88">
        <v>13.434979</v>
      </c>
      <c r="D28" s="88">
        <v>29.912360000000003</v>
      </c>
      <c r="E28" s="88">
        <v>107.82252500000001</v>
      </c>
      <c r="F28" s="88">
        <v>57.257669000000007</v>
      </c>
      <c r="G28" s="88">
        <v>5.0788500000000001</v>
      </c>
      <c r="H28" s="88">
        <v>7.641133</v>
      </c>
      <c r="I28" s="88">
        <v>59.721287000000004</v>
      </c>
      <c r="J28" s="88">
        <v>115.723737</v>
      </c>
      <c r="K28" s="88">
        <v>13.236554999999997</v>
      </c>
      <c r="L28" s="88">
        <v>17.940270999999999</v>
      </c>
      <c r="M28" s="88">
        <v>11.605388000000003</v>
      </c>
      <c r="N28" s="88">
        <v>12.811575999999999</v>
      </c>
      <c r="O28" s="88">
        <v>0.49019400000000002</v>
      </c>
      <c r="P28" s="88">
        <v>0.17267099999999999</v>
      </c>
      <c r="Q28" s="88">
        <v>155.98644299999995</v>
      </c>
      <c r="R28" s="88">
        <v>46.25667700000001</v>
      </c>
      <c r="S28" s="88">
        <v>24.287128000000003</v>
      </c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681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4.676800000000001</v>
      </c>
      <c r="D37" s="88">
        <v>39.685963999999991</v>
      </c>
      <c r="E37" s="88">
        <v>58.632955000000031</v>
      </c>
      <c r="F37" s="88">
        <v>28.585989000000005</v>
      </c>
      <c r="G37" s="88">
        <v>100.85378100000004</v>
      </c>
      <c r="H37" s="88">
        <v>22.218089000000003</v>
      </c>
      <c r="I37" s="88">
        <v>58.277180000000001</v>
      </c>
      <c r="J37" s="88">
        <v>31.305637000000011</v>
      </c>
      <c r="K37" s="88">
        <v>34.245404000000008</v>
      </c>
      <c r="L37" s="88">
        <v>500.15530500000011</v>
      </c>
      <c r="M37" s="88">
        <v>22.051329000000003</v>
      </c>
      <c r="N37" s="88">
        <v>71.367722000000015</v>
      </c>
      <c r="O37" s="88">
        <v>134.74883700000001</v>
      </c>
      <c r="P37" s="88">
        <v>19.650219</v>
      </c>
      <c r="Q37" s="88">
        <v>28.983619000000004</v>
      </c>
      <c r="R37" s="88">
        <v>20.176246999999982</v>
      </c>
      <c r="S37" s="88">
        <v>19.017973999999999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4.822247</v>
      </c>
      <c r="D38" s="88">
        <v>40.499509000000003</v>
      </c>
      <c r="E38" s="88">
        <v>49.100778000000005</v>
      </c>
      <c r="F38" s="88">
        <v>32.123768999999996</v>
      </c>
      <c r="G38" s="88">
        <v>103.07856100000004</v>
      </c>
      <c r="H38" s="88">
        <v>23.982679000000001</v>
      </c>
      <c r="I38" s="88">
        <v>59.589714000000001</v>
      </c>
      <c r="J38" s="88">
        <v>29.773786999999999</v>
      </c>
      <c r="K38" s="88">
        <v>55.965027000000006</v>
      </c>
      <c r="L38" s="88">
        <v>419.53613200000001</v>
      </c>
      <c r="M38" s="88">
        <v>16.040744000000004</v>
      </c>
      <c r="N38" s="88">
        <v>99.424210000000002</v>
      </c>
      <c r="O38" s="88">
        <v>132.011573</v>
      </c>
      <c r="P38" s="88">
        <v>16.938499</v>
      </c>
      <c r="Q38" s="88">
        <v>28.870731999999997</v>
      </c>
      <c r="R38" s="88">
        <v>23.281498000000003</v>
      </c>
      <c r="S38" s="88">
        <v>19.362954000000002</v>
      </c>
      <c r="U38" s="84" t="s">
        <v>539</v>
      </c>
    </row>
    <row r="39" spans="1:21" x14ac:dyDescent="0.15">
      <c r="B39" s="84" t="s">
        <v>340</v>
      </c>
      <c r="C39" s="88">
        <v>5.8439509999999988</v>
      </c>
      <c r="D39" s="88">
        <v>44.178176000000008</v>
      </c>
      <c r="E39" s="88">
        <v>62.701663999999994</v>
      </c>
      <c r="F39" s="88">
        <v>39.380161999999999</v>
      </c>
      <c r="G39" s="88">
        <v>126.16068299999995</v>
      </c>
      <c r="H39" s="88">
        <v>26.132415999999999</v>
      </c>
      <c r="I39" s="88">
        <v>63.914792999999996</v>
      </c>
      <c r="J39" s="88">
        <v>39.705812000000002</v>
      </c>
      <c r="K39" s="88">
        <v>84.134493999999989</v>
      </c>
      <c r="L39" s="88">
        <v>421.7939520000001</v>
      </c>
      <c r="M39" s="88">
        <v>12.926746999999999</v>
      </c>
      <c r="N39" s="88">
        <v>72.33389200000002</v>
      </c>
      <c r="O39" s="88">
        <v>524.58852300000001</v>
      </c>
      <c r="P39" s="88">
        <v>18.265825</v>
      </c>
      <c r="Q39" s="88">
        <v>32.902989000000012</v>
      </c>
      <c r="R39" s="88">
        <v>26.997797999999992</v>
      </c>
      <c r="S39" s="88">
        <v>22.143625</v>
      </c>
      <c r="U39" s="84" t="s">
        <v>540</v>
      </c>
    </row>
    <row r="40" spans="1:21" x14ac:dyDescent="0.15">
      <c r="B40" s="84" t="s">
        <v>341</v>
      </c>
      <c r="C40" s="88">
        <v>4.4370159999999998</v>
      </c>
      <c r="D40" s="88">
        <v>35.953534000000012</v>
      </c>
      <c r="E40" s="88">
        <v>46.189444000000009</v>
      </c>
      <c r="F40" s="88">
        <v>33.252406999999998</v>
      </c>
      <c r="G40" s="88">
        <v>104.15371299999998</v>
      </c>
      <c r="H40" s="88">
        <v>23.813046999999997</v>
      </c>
      <c r="I40" s="88">
        <v>67.944462999999999</v>
      </c>
      <c r="J40" s="88">
        <v>29.561912</v>
      </c>
      <c r="K40" s="88">
        <v>25.820304</v>
      </c>
      <c r="L40" s="88">
        <v>420.67977200000007</v>
      </c>
      <c r="M40" s="88">
        <v>11.575640999999999</v>
      </c>
      <c r="N40" s="88">
        <v>91.152746000000008</v>
      </c>
      <c r="O40" s="88">
        <v>166.79363300000006</v>
      </c>
      <c r="P40" s="88">
        <v>11.754156999999999</v>
      </c>
      <c r="Q40" s="88">
        <v>24.350264999999993</v>
      </c>
      <c r="R40" s="88">
        <v>22.391826999999999</v>
      </c>
      <c r="S40" s="88">
        <v>15.602037000000008</v>
      </c>
      <c r="U40" s="84" t="s">
        <v>541</v>
      </c>
    </row>
    <row r="41" spans="1:21" x14ac:dyDescent="0.15">
      <c r="B41" s="84" t="s">
        <v>342</v>
      </c>
      <c r="C41" s="88">
        <v>6.710446000000001</v>
      </c>
      <c r="D41" s="88">
        <v>44.33655499999999</v>
      </c>
      <c r="E41" s="88">
        <v>54.730983000000016</v>
      </c>
      <c r="F41" s="88">
        <v>38.998385000000013</v>
      </c>
      <c r="G41" s="88">
        <v>125.48009500000009</v>
      </c>
      <c r="H41" s="88">
        <v>23.168402</v>
      </c>
      <c r="I41" s="88">
        <v>64.556549000000004</v>
      </c>
      <c r="J41" s="88">
        <v>35.851163999999997</v>
      </c>
      <c r="K41" s="88">
        <v>54.240873000000001</v>
      </c>
      <c r="L41" s="88">
        <v>447.02959600000008</v>
      </c>
      <c r="M41" s="88">
        <v>14.030771000000001</v>
      </c>
      <c r="N41" s="88">
        <v>62.533730999999996</v>
      </c>
      <c r="O41" s="88">
        <v>135.93867699999998</v>
      </c>
      <c r="P41" s="88">
        <v>10.147152999999999</v>
      </c>
      <c r="Q41" s="88">
        <v>30.399011000000002</v>
      </c>
      <c r="R41" s="88">
        <v>25.868585000000003</v>
      </c>
      <c r="S41" s="88">
        <v>18.255492999999994</v>
      </c>
      <c r="U41" s="84" t="s">
        <v>542</v>
      </c>
    </row>
    <row r="42" spans="1:21" x14ac:dyDescent="0.15">
      <c r="B42" s="84" t="s">
        <v>343</v>
      </c>
      <c r="C42" s="88">
        <v>5.2188650000000001</v>
      </c>
      <c r="D42" s="88">
        <v>42.558967999999993</v>
      </c>
      <c r="E42" s="88">
        <v>57.044619999999981</v>
      </c>
      <c r="F42" s="88">
        <v>34.441357000000004</v>
      </c>
      <c r="G42" s="88">
        <v>125.76733800000004</v>
      </c>
      <c r="H42" s="88">
        <v>25.063660000000002</v>
      </c>
      <c r="I42" s="88">
        <v>79.446638000000007</v>
      </c>
      <c r="J42" s="88">
        <v>36.598495000000014</v>
      </c>
      <c r="K42" s="88">
        <v>47.780100999999995</v>
      </c>
      <c r="L42" s="88">
        <v>442.270127</v>
      </c>
      <c r="M42" s="88">
        <v>9.9194980000000008</v>
      </c>
      <c r="N42" s="88">
        <v>91.977834000000001</v>
      </c>
      <c r="O42" s="88">
        <v>148.97241000000002</v>
      </c>
      <c r="P42" s="88">
        <v>11.020844</v>
      </c>
      <c r="Q42" s="88">
        <v>24.011998999999996</v>
      </c>
      <c r="R42" s="88">
        <v>27.764887999999996</v>
      </c>
      <c r="S42" s="88">
        <v>17.934646000000001</v>
      </c>
      <c r="U42" s="84" t="s">
        <v>543</v>
      </c>
    </row>
    <row r="43" spans="1:21" x14ac:dyDescent="0.15">
      <c r="B43" s="84" t="s">
        <v>344</v>
      </c>
      <c r="C43" s="88">
        <v>5.1812339999999999</v>
      </c>
      <c r="D43" s="88">
        <v>44.982848999999995</v>
      </c>
      <c r="E43" s="88">
        <v>45.467015000000004</v>
      </c>
      <c r="F43" s="88">
        <v>33.111281000000005</v>
      </c>
      <c r="G43" s="88">
        <v>126.95618399999995</v>
      </c>
      <c r="H43" s="88">
        <v>19.000131</v>
      </c>
      <c r="I43" s="88">
        <v>70.66387499999999</v>
      </c>
      <c r="J43" s="88">
        <v>31.271043000000006</v>
      </c>
      <c r="K43" s="88">
        <v>39.234248999999998</v>
      </c>
      <c r="L43" s="88">
        <v>365.83684899999997</v>
      </c>
      <c r="M43" s="88">
        <v>11.957328999999998</v>
      </c>
      <c r="N43" s="88">
        <v>39.781888000000009</v>
      </c>
      <c r="O43" s="88">
        <v>147.77630199999999</v>
      </c>
      <c r="P43" s="88">
        <v>13.356179999999998</v>
      </c>
      <c r="Q43" s="88">
        <v>22.955435999999995</v>
      </c>
      <c r="R43" s="88">
        <v>27.123674000000001</v>
      </c>
      <c r="S43" s="88">
        <v>18.222532000000005</v>
      </c>
      <c r="U43" s="84" t="s">
        <v>544</v>
      </c>
    </row>
    <row r="44" spans="1:21" x14ac:dyDescent="0.15">
      <c r="B44" s="84" t="s">
        <v>345</v>
      </c>
      <c r="C44" s="88">
        <v>5.1197529999999993</v>
      </c>
      <c r="D44" s="88">
        <v>45.928272000000007</v>
      </c>
      <c r="E44" s="88">
        <v>48.556717999999989</v>
      </c>
      <c r="F44" s="88">
        <v>32.754346000000012</v>
      </c>
      <c r="G44" s="88">
        <v>105.08528999999996</v>
      </c>
      <c r="H44" s="88">
        <v>19.214105</v>
      </c>
      <c r="I44" s="88">
        <v>67.154691999999997</v>
      </c>
      <c r="J44" s="88">
        <v>27.866838000000008</v>
      </c>
      <c r="K44" s="88">
        <v>43.509482999999996</v>
      </c>
      <c r="L44" s="88">
        <v>501.82555999999988</v>
      </c>
      <c r="M44" s="88">
        <v>8.7422429999999984</v>
      </c>
      <c r="N44" s="88">
        <v>52.914045000000009</v>
      </c>
      <c r="O44" s="88">
        <v>139.67563200000001</v>
      </c>
      <c r="P44" s="88">
        <v>12.68036</v>
      </c>
      <c r="Q44" s="88">
        <v>19.527731999999993</v>
      </c>
      <c r="R44" s="88">
        <v>26.199677999999992</v>
      </c>
      <c r="S44" s="88">
        <v>17.571961000000002</v>
      </c>
      <c r="U44" s="84" t="s">
        <v>545</v>
      </c>
    </row>
    <row r="45" spans="1:21" x14ac:dyDescent="0.15">
      <c r="B45" s="84" t="s">
        <v>346</v>
      </c>
      <c r="C45" s="88">
        <v>6.9609369999999995</v>
      </c>
      <c r="D45" s="88">
        <v>43.881660999999994</v>
      </c>
      <c r="E45" s="88">
        <v>57.632869000000028</v>
      </c>
      <c r="F45" s="88">
        <v>32.061086000000003</v>
      </c>
      <c r="G45" s="88">
        <v>115.83608399999997</v>
      </c>
      <c r="H45" s="88">
        <v>18.978168000000004</v>
      </c>
      <c r="I45" s="88">
        <v>66.886842000000001</v>
      </c>
      <c r="J45" s="88">
        <v>27.966655000000003</v>
      </c>
      <c r="K45" s="88">
        <v>59.500914999999999</v>
      </c>
      <c r="L45" s="88">
        <v>354.82540900000004</v>
      </c>
      <c r="M45" s="88">
        <v>14.132207999999999</v>
      </c>
      <c r="N45" s="88">
        <v>37.892218</v>
      </c>
      <c r="O45" s="88">
        <v>277.26324599999998</v>
      </c>
      <c r="P45" s="88">
        <v>14.295938</v>
      </c>
      <c r="Q45" s="88">
        <v>23.283378999999996</v>
      </c>
      <c r="R45" s="88">
        <v>26.669525999999991</v>
      </c>
      <c r="S45" s="88">
        <v>16.721411999999994</v>
      </c>
      <c r="U45" s="84" t="s">
        <v>546</v>
      </c>
    </row>
    <row r="46" spans="1:21" x14ac:dyDescent="0.15">
      <c r="B46" s="84" t="s">
        <v>347</v>
      </c>
      <c r="C46" s="88">
        <v>9.0675069999999991</v>
      </c>
      <c r="D46" s="88">
        <v>43.560776000000004</v>
      </c>
      <c r="E46" s="88">
        <v>70.419374000000019</v>
      </c>
      <c r="F46" s="88">
        <v>31.844427000000003</v>
      </c>
      <c r="G46" s="88">
        <v>124.579701</v>
      </c>
      <c r="H46" s="88">
        <v>20.305066</v>
      </c>
      <c r="I46" s="88">
        <v>65.420710999999997</v>
      </c>
      <c r="J46" s="88">
        <v>29.656587000000002</v>
      </c>
      <c r="K46" s="88">
        <v>45.004574000000005</v>
      </c>
      <c r="L46" s="88">
        <v>324.53161599999999</v>
      </c>
      <c r="M46" s="88">
        <v>10.591415000000001</v>
      </c>
      <c r="N46" s="88">
        <v>37.950772000000001</v>
      </c>
      <c r="O46" s="88">
        <v>231.25455299999987</v>
      </c>
      <c r="P46" s="88">
        <v>15.689386000000001</v>
      </c>
      <c r="Q46" s="88">
        <v>25.031574999999997</v>
      </c>
      <c r="R46" s="88">
        <v>30.767775</v>
      </c>
      <c r="S46" s="88">
        <v>23.323621999999997</v>
      </c>
      <c r="U46" s="84" t="s">
        <v>547</v>
      </c>
    </row>
    <row r="47" spans="1:21" x14ac:dyDescent="0.15">
      <c r="B47" s="84" t="s">
        <v>348</v>
      </c>
      <c r="C47" s="88">
        <v>9.5920830000000024</v>
      </c>
      <c r="D47" s="88">
        <v>46.977970000000006</v>
      </c>
      <c r="E47" s="88">
        <v>72.958572999999987</v>
      </c>
      <c r="F47" s="88">
        <v>35.218667000000003</v>
      </c>
      <c r="G47" s="88">
        <v>132.95499500000008</v>
      </c>
      <c r="H47" s="88">
        <v>22.372678999999998</v>
      </c>
      <c r="I47" s="88">
        <v>71.771692999999999</v>
      </c>
      <c r="J47" s="88">
        <v>28.459070000000004</v>
      </c>
      <c r="K47" s="88">
        <v>49.188064999999995</v>
      </c>
      <c r="L47" s="88">
        <v>375.34248600000001</v>
      </c>
      <c r="M47" s="88">
        <v>12.759209999999999</v>
      </c>
      <c r="N47" s="88">
        <v>34.578039999999994</v>
      </c>
      <c r="O47" s="88">
        <v>162.323902</v>
      </c>
      <c r="P47" s="88">
        <v>17.828188000000001</v>
      </c>
      <c r="Q47" s="88">
        <v>24.644682</v>
      </c>
      <c r="R47" s="88">
        <v>29.110495999999991</v>
      </c>
      <c r="S47" s="88">
        <v>17.609527</v>
      </c>
      <c r="U47" s="84" t="s">
        <v>548</v>
      </c>
    </row>
    <row r="48" spans="1:21" x14ac:dyDescent="0.15">
      <c r="B48" s="84" t="s">
        <v>349</v>
      </c>
      <c r="C48" s="88">
        <v>6.9216220000000011</v>
      </c>
      <c r="D48" s="88">
        <v>40.299785999999997</v>
      </c>
      <c r="E48" s="88">
        <v>53.246382000000025</v>
      </c>
      <c r="F48" s="88">
        <v>27.450676999999999</v>
      </c>
      <c r="G48" s="88">
        <v>96.781969000000004</v>
      </c>
      <c r="H48" s="88">
        <v>21.015352</v>
      </c>
      <c r="I48" s="88">
        <v>57.494059</v>
      </c>
      <c r="J48" s="88">
        <v>24.834688999999997</v>
      </c>
      <c r="K48" s="88">
        <v>61.693044</v>
      </c>
      <c r="L48" s="88">
        <v>433.35403499999984</v>
      </c>
      <c r="M48" s="88">
        <v>13.767827</v>
      </c>
      <c r="N48" s="88">
        <v>29.442851000000005</v>
      </c>
      <c r="O48" s="88">
        <v>456.819594</v>
      </c>
      <c r="P48" s="88">
        <v>9.2082480000000011</v>
      </c>
      <c r="Q48" s="88">
        <v>16.960335999999998</v>
      </c>
      <c r="R48" s="88">
        <v>26.741948999999991</v>
      </c>
      <c r="S48" s="88">
        <v>14.34441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7.2647149999999989</v>
      </c>
      <c r="D50" s="88">
        <v>38.816713000000007</v>
      </c>
      <c r="E50" s="88">
        <v>61.031177999999969</v>
      </c>
      <c r="F50" s="88">
        <v>33.380743000000002</v>
      </c>
      <c r="G50" s="88">
        <v>101.674603</v>
      </c>
      <c r="H50" s="88">
        <v>22.611007999999998</v>
      </c>
      <c r="I50" s="88">
        <v>71.447348000000005</v>
      </c>
      <c r="J50" s="88">
        <v>28.650233999999994</v>
      </c>
      <c r="K50" s="88">
        <v>36.605283999999997</v>
      </c>
      <c r="L50" s="88">
        <v>486.39346599999999</v>
      </c>
      <c r="M50" s="88">
        <v>9.9997420000000012</v>
      </c>
      <c r="N50" s="88">
        <v>34.308230999999999</v>
      </c>
      <c r="O50" s="88">
        <v>125.68557100000001</v>
      </c>
      <c r="P50" s="88">
        <v>12.229946999999999</v>
      </c>
      <c r="Q50" s="88">
        <v>24.253149999999998</v>
      </c>
      <c r="R50" s="88">
        <v>22.870718999999987</v>
      </c>
      <c r="S50" s="88">
        <v>18.048389999999998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8.3089770000000005</v>
      </c>
      <c r="D51" s="88">
        <v>41.976996000000007</v>
      </c>
      <c r="E51" s="88">
        <v>62.259602999999998</v>
      </c>
      <c r="F51" s="88">
        <v>33.575112000000004</v>
      </c>
      <c r="G51" s="88">
        <v>111.09170000000002</v>
      </c>
      <c r="H51" s="88">
        <v>18.388870000000004</v>
      </c>
      <c r="I51" s="88">
        <v>63.307941</v>
      </c>
      <c r="J51" s="88">
        <v>30.541799000000001</v>
      </c>
      <c r="K51" s="88">
        <v>48.084465999999999</v>
      </c>
      <c r="L51" s="88">
        <v>445.37320700000004</v>
      </c>
      <c r="M51" s="88">
        <v>11.206591000000001</v>
      </c>
      <c r="N51" s="88">
        <v>82.477083999999991</v>
      </c>
      <c r="O51" s="88">
        <v>143.54822300000001</v>
      </c>
      <c r="P51" s="88">
        <v>16.810292</v>
      </c>
      <c r="Q51" s="88">
        <v>28.358134999999997</v>
      </c>
      <c r="R51" s="88">
        <v>24.836886999999994</v>
      </c>
      <c r="S51" s="88">
        <v>15.813350999999997</v>
      </c>
      <c r="U51" s="84" t="s">
        <v>539</v>
      </c>
    </row>
    <row r="52" spans="1:21" x14ac:dyDescent="0.15">
      <c r="B52" s="84" t="s">
        <v>340</v>
      </c>
      <c r="C52" s="88">
        <v>8.9673790000000011</v>
      </c>
      <c r="D52" s="88">
        <v>42.837406000000009</v>
      </c>
      <c r="E52" s="88">
        <v>56.763646999999992</v>
      </c>
      <c r="F52" s="88">
        <v>33.281218999999993</v>
      </c>
      <c r="G52" s="88">
        <v>114.64738699999995</v>
      </c>
      <c r="H52" s="88">
        <v>18.134100999999998</v>
      </c>
      <c r="I52" s="88">
        <v>71.871871999999996</v>
      </c>
      <c r="J52" s="88">
        <v>26.25067099999999</v>
      </c>
      <c r="K52" s="88">
        <v>43.785841000000005</v>
      </c>
      <c r="L52" s="88">
        <v>363.69156499999997</v>
      </c>
      <c r="M52" s="88">
        <v>13.047564000000001</v>
      </c>
      <c r="N52" s="88">
        <v>113.57891100000001</v>
      </c>
      <c r="O52" s="88">
        <v>430.00624299999998</v>
      </c>
      <c r="P52" s="88">
        <v>11.325308</v>
      </c>
      <c r="Q52" s="88">
        <v>28.213699999999996</v>
      </c>
      <c r="R52" s="88">
        <v>24.953685999999998</v>
      </c>
      <c r="S52" s="88">
        <v>14.928836000000006</v>
      </c>
      <c r="U52" s="84" t="s">
        <v>540</v>
      </c>
    </row>
    <row r="53" spans="1:21" x14ac:dyDescent="0.15">
      <c r="B53" s="84" t="s">
        <v>341</v>
      </c>
      <c r="C53" s="88">
        <v>8.2130239999999972</v>
      </c>
      <c r="D53" s="88">
        <v>45.43826099999999</v>
      </c>
      <c r="E53" s="88">
        <v>62.563513999999998</v>
      </c>
      <c r="F53" s="88">
        <v>35.359978000000005</v>
      </c>
      <c r="G53" s="88">
        <v>123.76908700000004</v>
      </c>
      <c r="H53" s="88">
        <v>22.034980000000004</v>
      </c>
      <c r="I53" s="88">
        <v>85.260025999999996</v>
      </c>
      <c r="J53" s="88">
        <v>37.022926999999996</v>
      </c>
      <c r="K53" s="88">
        <v>50.865355999999998</v>
      </c>
      <c r="L53" s="88">
        <v>632.62213600000007</v>
      </c>
      <c r="M53" s="88">
        <v>11.905831000000003</v>
      </c>
      <c r="N53" s="88">
        <v>66.711848000000003</v>
      </c>
      <c r="O53" s="88">
        <v>142.60061800000003</v>
      </c>
      <c r="P53" s="88">
        <v>13.207203000000002</v>
      </c>
      <c r="Q53" s="88">
        <v>27.624681000000017</v>
      </c>
      <c r="R53" s="88">
        <v>26.580077999999993</v>
      </c>
      <c r="S53" s="88">
        <v>17.932024999999999</v>
      </c>
      <c r="U53" s="84" t="s">
        <v>541</v>
      </c>
    </row>
    <row r="54" spans="1:21" x14ac:dyDescent="0.15">
      <c r="B54" s="84" t="s">
        <v>342</v>
      </c>
      <c r="C54" s="88">
        <v>8.7505279999999992</v>
      </c>
      <c r="D54" s="88">
        <v>45.754076999999995</v>
      </c>
      <c r="E54" s="88">
        <v>62.296232999999994</v>
      </c>
      <c r="F54" s="88">
        <v>32.261011000000003</v>
      </c>
      <c r="G54" s="88">
        <v>120.78523899999996</v>
      </c>
      <c r="H54" s="88">
        <v>21.736308000000001</v>
      </c>
      <c r="I54" s="88">
        <v>78.418357</v>
      </c>
      <c r="J54" s="88">
        <v>35.960246999999995</v>
      </c>
      <c r="K54" s="88">
        <v>66.150463999999999</v>
      </c>
      <c r="L54" s="88">
        <v>497.25441999999987</v>
      </c>
      <c r="M54" s="88">
        <v>17.004483</v>
      </c>
      <c r="N54" s="88">
        <v>79.908738000000014</v>
      </c>
      <c r="O54" s="88">
        <v>140.460408</v>
      </c>
      <c r="P54" s="88">
        <v>12.409179000000002</v>
      </c>
      <c r="Q54" s="88">
        <v>26.610707999999992</v>
      </c>
      <c r="R54" s="88">
        <v>30.942954999999991</v>
      </c>
      <c r="S54" s="88">
        <v>17.185090000000006</v>
      </c>
      <c r="U54" s="84" t="s">
        <v>542</v>
      </c>
    </row>
    <row r="55" spans="1:21" x14ac:dyDescent="0.15">
      <c r="B55" s="84" t="s">
        <v>343</v>
      </c>
      <c r="C55" s="88">
        <v>7.4112019999999985</v>
      </c>
      <c r="D55" s="88">
        <v>45.120094999999999</v>
      </c>
      <c r="E55" s="88">
        <v>48.053703000000027</v>
      </c>
      <c r="F55" s="88">
        <v>34.717303999999999</v>
      </c>
      <c r="G55" s="88">
        <v>110.52894200000003</v>
      </c>
      <c r="H55" s="88">
        <v>17.27309</v>
      </c>
      <c r="I55" s="88">
        <v>87.929104999999993</v>
      </c>
      <c r="J55" s="88">
        <v>31.710210000000004</v>
      </c>
      <c r="K55" s="88">
        <v>56.864394999999995</v>
      </c>
      <c r="L55" s="88">
        <v>484.85884899999996</v>
      </c>
      <c r="M55" s="88">
        <v>14.569690999999999</v>
      </c>
      <c r="N55" s="88">
        <v>91.843940000000003</v>
      </c>
      <c r="O55" s="88">
        <v>317.92425399999996</v>
      </c>
      <c r="P55" s="88">
        <v>19.270496999999999</v>
      </c>
      <c r="Q55" s="88">
        <v>22.347541999999997</v>
      </c>
      <c r="R55" s="88">
        <v>25.238950999999979</v>
      </c>
      <c r="S55" s="88">
        <v>16.631437000000002</v>
      </c>
      <c r="U55" s="84" t="s">
        <v>543</v>
      </c>
    </row>
    <row r="56" spans="1:21" x14ac:dyDescent="0.15">
      <c r="B56" s="84" t="s">
        <v>344</v>
      </c>
      <c r="C56" s="88">
        <v>9.3370270000000009</v>
      </c>
      <c r="D56" s="88">
        <v>51.510983999999993</v>
      </c>
      <c r="E56" s="88">
        <v>62.963787999999994</v>
      </c>
      <c r="F56" s="88">
        <v>32.718883000000005</v>
      </c>
      <c r="G56" s="88">
        <v>131.27355800000001</v>
      </c>
      <c r="H56" s="88">
        <v>19.090446999999998</v>
      </c>
      <c r="I56" s="88">
        <v>86.308111000000011</v>
      </c>
      <c r="J56" s="88">
        <v>36.300595000000001</v>
      </c>
      <c r="K56" s="88">
        <v>50.860565999999999</v>
      </c>
      <c r="L56" s="88">
        <v>535.60879900000009</v>
      </c>
      <c r="M56" s="88">
        <v>17.716376</v>
      </c>
      <c r="N56" s="88">
        <v>40.659939999999992</v>
      </c>
      <c r="O56" s="88">
        <v>1130.8395700000001</v>
      </c>
      <c r="P56" s="88">
        <v>18.014652999999999</v>
      </c>
      <c r="Q56" s="88">
        <v>30.195251000000003</v>
      </c>
      <c r="R56" s="88">
        <v>29.203657999999997</v>
      </c>
      <c r="S56" s="88">
        <v>18.773066</v>
      </c>
      <c r="U56" s="84" t="s">
        <v>544</v>
      </c>
    </row>
    <row r="57" spans="1:21" x14ac:dyDescent="0.15">
      <c r="B57" s="84" t="s">
        <v>345</v>
      </c>
      <c r="C57" s="88">
        <v>7.6690769999999997</v>
      </c>
      <c r="D57" s="88">
        <v>46.009733000000011</v>
      </c>
      <c r="E57" s="88">
        <v>44.673941000000013</v>
      </c>
      <c r="F57" s="88">
        <v>28.628175000000002</v>
      </c>
      <c r="G57" s="88">
        <v>105.65725900000004</v>
      </c>
      <c r="H57" s="88">
        <v>18.057905999999999</v>
      </c>
      <c r="I57" s="88">
        <v>81.937504000000004</v>
      </c>
      <c r="J57" s="88">
        <v>26.396301000000005</v>
      </c>
      <c r="K57" s="88">
        <v>53.548158000000001</v>
      </c>
      <c r="L57" s="88">
        <v>460.506306</v>
      </c>
      <c r="M57" s="88">
        <v>15.051310999999998</v>
      </c>
      <c r="N57" s="88">
        <v>58.59729500000001</v>
      </c>
      <c r="O57" s="88">
        <v>142.39529800000003</v>
      </c>
      <c r="P57" s="88">
        <v>20.389827</v>
      </c>
      <c r="Q57" s="88">
        <v>20.053391999999995</v>
      </c>
      <c r="R57" s="88">
        <v>27.300844999999992</v>
      </c>
      <c r="S57" s="88">
        <v>15.426833000000002</v>
      </c>
      <c r="U57" s="84" t="s">
        <v>545</v>
      </c>
    </row>
    <row r="58" spans="1:21" x14ac:dyDescent="0.15">
      <c r="B58" s="84" t="s">
        <v>346</v>
      </c>
      <c r="C58" s="88">
        <v>10.073295000000002</v>
      </c>
      <c r="D58" s="88">
        <v>47.510453000000012</v>
      </c>
      <c r="E58" s="88">
        <v>51.253187000000004</v>
      </c>
      <c r="F58" s="88">
        <v>33.575387999999997</v>
      </c>
      <c r="G58" s="88">
        <v>120.324608</v>
      </c>
      <c r="H58" s="88">
        <v>17.965772000000001</v>
      </c>
      <c r="I58" s="88">
        <v>99.123210999999998</v>
      </c>
      <c r="J58" s="88">
        <v>30.167383999999998</v>
      </c>
      <c r="K58" s="88">
        <v>67.565325999999999</v>
      </c>
      <c r="L58" s="88">
        <v>395.90182699999997</v>
      </c>
      <c r="M58" s="88">
        <v>15.430893000000001</v>
      </c>
      <c r="N58" s="88">
        <v>28.647633999999993</v>
      </c>
      <c r="O58" s="88">
        <v>146.45506499999999</v>
      </c>
      <c r="P58" s="88">
        <v>23.854331999999999</v>
      </c>
      <c r="Q58" s="88">
        <v>25.458493000000011</v>
      </c>
      <c r="R58" s="88">
        <v>25.068946</v>
      </c>
      <c r="S58" s="88">
        <v>16.798881000000002</v>
      </c>
      <c r="U58" s="84" t="s">
        <v>546</v>
      </c>
    </row>
    <row r="59" spans="1:21" x14ac:dyDescent="0.15">
      <c r="B59" s="84" t="s">
        <v>347</v>
      </c>
      <c r="C59" s="88">
        <v>14.28064</v>
      </c>
      <c r="D59" s="88">
        <v>52.213236000000002</v>
      </c>
      <c r="E59" s="88">
        <v>65.489897999999997</v>
      </c>
      <c r="F59" s="88">
        <v>33.076335999999998</v>
      </c>
      <c r="G59" s="88">
        <v>147.65924199999995</v>
      </c>
      <c r="H59" s="88">
        <v>21.597284000000002</v>
      </c>
      <c r="I59" s="88">
        <v>89.841451000000006</v>
      </c>
      <c r="J59" s="88">
        <v>32.062308000000016</v>
      </c>
      <c r="K59" s="88">
        <v>50.551116999999998</v>
      </c>
      <c r="L59" s="88">
        <v>443.14364500000005</v>
      </c>
      <c r="M59" s="88">
        <v>12.789018</v>
      </c>
      <c r="N59" s="88">
        <v>36.983732999999994</v>
      </c>
      <c r="O59" s="88">
        <v>340.53352399999994</v>
      </c>
      <c r="P59" s="88">
        <v>16.338201999999999</v>
      </c>
      <c r="Q59" s="88">
        <v>33.968160999999995</v>
      </c>
      <c r="R59" s="88">
        <v>33.531690999999981</v>
      </c>
      <c r="S59" s="88">
        <v>18.142890000000001</v>
      </c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681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11.007575000000001</v>
      </c>
      <c r="D68" s="88">
        <v>0.76817800000000003</v>
      </c>
      <c r="E68" s="88">
        <v>0.520787</v>
      </c>
      <c r="F68" s="88">
        <v>52.600598999999995</v>
      </c>
      <c r="G68" s="88">
        <v>313.24391100000003</v>
      </c>
      <c r="H68" s="88">
        <v>142.16771499999996</v>
      </c>
      <c r="I68" s="88">
        <v>9.9447130000000001</v>
      </c>
      <c r="J68" s="88">
        <v>27.608560000000001</v>
      </c>
      <c r="K68" s="88">
        <v>0.541543</v>
      </c>
      <c r="L68" s="88">
        <v>86.803428999999994</v>
      </c>
      <c r="M68" s="88">
        <v>97.093803000000008</v>
      </c>
      <c r="N68" s="88">
        <v>4.6216999999999994E-2</v>
      </c>
      <c r="O68" s="88">
        <v>77.886223000000001</v>
      </c>
      <c r="P68" s="88">
        <v>214.89515500000005</v>
      </c>
      <c r="Q68" s="88">
        <v>5.606217</v>
      </c>
      <c r="R68" s="88">
        <v>4.4334000000000005E-2</v>
      </c>
      <c r="S68" s="88">
        <v>4.4810650000000001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8.8753229999999999</v>
      </c>
      <c r="D69" s="88">
        <v>1.061755</v>
      </c>
      <c r="E69" s="88">
        <v>0.45821999999999996</v>
      </c>
      <c r="F69" s="88">
        <v>38.701264000000002</v>
      </c>
      <c r="G69" s="88">
        <v>320.06660100000005</v>
      </c>
      <c r="H69" s="88">
        <v>138.15793199999996</v>
      </c>
      <c r="I69" s="88">
        <v>9.8423039999999986</v>
      </c>
      <c r="J69" s="88">
        <v>22.697028</v>
      </c>
      <c r="K69" s="88">
        <v>0.45157700000000001</v>
      </c>
      <c r="L69" s="88">
        <v>81.57776299999999</v>
      </c>
      <c r="M69" s="88">
        <v>104.87509400000002</v>
      </c>
      <c r="N69" s="88">
        <v>0.142877</v>
      </c>
      <c r="O69" s="88">
        <v>75.321176000000008</v>
      </c>
      <c r="P69" s="88">
        <v>200.98286899999999</v>
      </c>
      <c r="Q69" s="88">
        <v>5.7208659999999991</v>
      </c>
      <c r="R69" s="88">
        <v>5.4043000000000001E-2</v>
      </c>
      <c r="S69" s="88">
        <v>5.5797960000000009</v>
      </c>
      <c r="U69" s="84" t="s">
        <v>539</v>
      </c>
    </row>
    <row r="70" spans="1:21" x14ac:dyDescent="0.15">
      <c r="B70" s="84" t="s">
        <v>340</v>
      </c>
      <c r="C70" s="88">
        <v>10.176929999999999</v>
      </c>
      <c r="D70" s="88">
        <v>0.94009799999999999</v>
      </c>
      <c r="E70" s="88">
        <v>0.62338199999999999</v>
      </c>
      <c r="F70" s="88">
        <v>58.764921999999999</v>
      </c>
      <c r="G70" s="88">
        <v>372.9446210000001</v>
      </c>
      <c r="H70" s="88">
        <v>166.17023900000004</v>
      </c>
      <c r="I70" s="88">
        <v>11.726035</v>
      </c>
      <c r="J70" s="88">
        <v>27.591086999999998</v>
      </c>
      <c r="K70" s="88">
        <v>0.97396200000000011</v>
      </c>
      <c r="L70" s="88">
        <v>95.941191000000003</v>
      </c>
      <c r="M70" s="88">
        <v>128.79098800000003</v>
      </c>
      <c r="N70" s="88">
        <v>0.115464</v>
      </c>
      <c r="O70" s="88">
        <v>46.915104999999997</v>
      </c>
      <c r="P70" s="88">
        <v>216.42333600000001</v>
      </c>
      <c r="Q70" s="88">
        <v>4.5135489999999994</v>
      </c>
      <c r="R70" s="88">
        <v>0.118939</v>
      </c>
      <c r="S70" s="88">
        <v>7.9621269999999988</v>
      </c>
      <c r="U70" s="84" t="s">
        <v>540</v>
      </c>
    </row>
    <row r="71" spans="1:21" x14ac:dyDescent="0.15">
      <c r="B71" s="84" t="s">
        <v>341</v>
      </c>
      <c r="C71" s="88">
        <v>9.2495060000000002</v>
      </c>
      <c r="D71" s="88">
        <v>1.1428940000000001</v>
      </c>
      <c r="E71" s="88">
        <v>0.47427200000000003</v>
      </c>
      <c r="F71" s="88">
        <v>40.344208000000002</v>
      </c>
      <c r="G71" s="88">
        <v>308.93364300000002</v>
      </c>
      <c r="H71" s="88">
        <v>136.22976299999991</v>
      </c>
      <c r="I71" s="88">
        <v>9.9349980000000002</v>
      </c>
      <c r="J71" s="88">
        <v>24.190989000000002</v>
      </c>
      <c r="K71" s="88">
        <v>1.0434939999999999</v>
      </c>
      <c r="L71" s="88">
        <v>73.336978000000002</v>
      </c>
      <c r="M71" s="88">
        <v>99.176270000000017</v>
      </c>
      <c r="N71" s="88">
        <v>0.20710800000000001</v>
      </c>
      <c r="O71" s="88">
        <v>68.947810999999987</v>
      </c>
      <c r="P71" s="88">
        <v>177.83325400000001</v>
      </c>
      <c r="Q71" s="88">
        <v>6.4553350000000007</v>
      </c>
      <c r="R71" s="88">
        <v>9.9498000000000003E-2</v>
      </c>
      <c r="S71" s="88">
        <v>7.0701210000000003</v>
      </c>
      <c r="U71" s="84" t="s">
        <v>541</v>
      </c>
    </row>
    <row r="72" spans="1:21" x14ac:dyDescent="0.15">
      <c r="B72" s="84" t="s">
        <v>342</v>
      </c>
      <c r="C72" s="88">
        <v>10.64106</v>
      </c>
      <c r="D72" s="88">
        <v>0.93348699999999996</v>
      </c>
      <c r="E72" s="88">
        <v>0.56266100000000008</v>
      </c>
      <c r="F72" s="88">
        <v>41.161077000000006</v>
      </c>
      <c r="G72" s="88">
        <v>352.94211299999995</v>
      </c>
      <c r="H72" s="88">
        <v>154.89051599999996</v>
      </c>
      <c r="I72" s="88">
        <v>11.513591000000002</v>
      </c>
      <c r="J72" s="88">
        <v>26.042861999999996</v>
      </c>
      <c r="K72" s="88">
        <v>1.301177</v>
      </c>
      <c r="L72" s="88">
        <v>85.556067999999996</v>
      </c>
      <c r="M72" s="88">
        <v>120.02821800000001</v>
      </c>
      <c r="N72" s="88">
        <v>5.8316000000000007E-2</v>
      </c>
      <c r="O72" s="88">
        <v>70.603222000000002</v>
      </c>
      <c r="P72" s="88">
        <v>186.263497</v>
      </c>
      <c r="Q72" s="88">
        <v>5.5487719999999996</v>
      </c>
      <c r="R72" s="88">
        <v>7.5742999999999991E-2</v>
      </c>
      <c r="S72" s="88">
        <v>6.9981620000000007</v>
      </c>
      <c r="U72" s="84" t="s">
        <v>542</v>
      </c>
    </row>
    <row r="73" spans="1:21" x14ac:dyDescent="0.15">
      <c r="B73" s="84" t="s">
        <v>343</v>
      </c>
      <c r="C73" s="88">
        <v>9.6765499999999989</v>
      </c>
      <c r="D73" s="88">
        <v>0.97642600000000002</v>
      </c>
      <c r="E73" s="88">
        <v>0.55696499999999993</v>
      </c>
      <c r="F73" s="88">
        <v>43.338123000000003</v>
      </c>
      <c r="G73" s="88">
        <v>311.06149199999999</v>
      </c>
      <c r="H73" s="88">
        <v>157.38630499999999</v>
      </c>
      <c r="I73" s="88">
        <v>11.432173000000001</v>
      </c>
      <c r="J73" s="88">
        <v>27.382625999999995</v>
      </c>
      <c r="K73" s="88">
        <v>1.1621239999999999</v>
      </c>
      <c r="L73" s="88">
        <v>78.231056999999993</v>
      </c>
      <c r="M73" s="88">
        <v>112.99335599999999</v>
      </c>
      <c r="N73" s="88">
        <v>4.5962999999999997E-2</v>
      </c>
      <c r="O73" s="88">
        <v>66.598653999999996</v>
      </c>
      <c r="P73" s="88">
        <v>189.678203</v>
      </c>
      <c r="Q73" s="88">
        <v>7.5247739999999981</v>
      </c>
      <c r="R73" s="88">
        <v>9.7673999999999997E-2</v>
      </c>
      <c r="S73" s="88">
        <v>8.1482919999999996</v>
      </c>
      <c r="U73" s="84" t="s">
        <v>543</v>
      </c>
    </row>
    <row r="74" spans="1:21" x14ac:dyDescent="0.15">
      <c r="B74" s="84" t="s">
        <v>344</v>
      </c>
      <c r="C74" s="88">
        <v>10.858036999999999</v>
      </c>
      <c r="D74" s="88">
        <v>0.85320999999999991</v>
      </c>
      <c r="E74" s="88">
        <v>0.488649</v>
      </c>
      <c r="F74" s="88">
        <v>34.117656999999994</v>
      </c>
      <c r="G74" s="88">
        <v>298.88712700000002</v>
      </c>
      <c r="H74" s="88">
        <v>147.32465100000002</v>
      </c>
      <c r="I74" s="88">
        <v>14.347207000000001</v>
      </c>
      <c r="J74" s="88">
        <v>28.013967000000001</v>
      </c>
      <c r="K74" s="88">
        <v>1.0070570000000001</v>
      </c>
      <c r="L74" s="88">
        <v>78.13071699999999</v>
      </c>
      <c r="M74" s="88">
        <v>114.07643099999999</v>
      </c>
      <c r="N74" s="88">
        <v>0.13216600000000001</v>
      </c>
      <c r="O74" s="88">
        <v>66.694123999999988</v>
      </c>
      <c r="P74" s="88">
        <v>169.13572900000003</v>
      </c>
      <c r="Q74" s="88">
        <v>6.6236879999999987</v>
      </c>
      <c r="R74" s="88">
        <v>3.5460999999999999E-2</v>
      </c>
      <c r="S74" s="88">
        <v>8.2462230000000023</v>
      </c>
      <c r="U74" s="84" t="s">
        <v>544</v>
      </c>
    </row>
    <row r="75" spans="1:21" x14ac:dyDescent="0.15">
      <c r="B75" s="84" t="s">
        <v>345</v>
      </c>
      <c r="C75" s="88">
        <v>7.4622320000000002</v>
      </c>
      <c r="D75" s="88">
        <v>0.90520700000000009</v>
      </c>
      <c r="E75" s="88">
        <v>0.46631800000000001</v>
      </c>
      <c r="F75" s="88">
        <v>32.800026999999993</v>
      </c>
      <c r="G75" s="88">
        <v>233.44793400000012</v>
      </c>
      <c r="H75" s="88">
        <v>121.90619400000001</v>
      </c>
      <c r="I75" s="88">
        <v>6.7303639999999998</v>
      </c>
      <c r="J75" s="88">
        <v>23.043951999999997</v>
      </c>
      <c r="K75" s="88">
        <v>0.38314599999999999</v>
      </c>
      <c r="L75" s="88">
        <v>51.551513000000007</v>
      </c>
      <c r="M75" s="88">
        <v>56.323606999999996</v>
      </c>
      <c r="N75" s="88">
        <v>7.7673000000000006E-2</v>
      </c>
      <c r="O75" s="88">
        <v>67.051408000000009</v>
      </c>
      <c r="P75" s="88">
        <v>175.16505699999999</v>
      </c>
      <c r="Q75" s="88">
        <v>7.3724589999999992</v>
      </c>
      <c r="R75" s="88">
        <v>6.5989999999999993E-2</v>
      </c>
      <c r="S75" s="88">
        <v>4.1273850000000003</v>
      </c>
      <c r="U75" s="84" t="s">
        <v>545</v>
      </c>
    </row>
    <row r="76" spans="1:21" x14ac:dyDescent="0.15">
      <c r="B76" s="84" t="s">
        <v>346</v>
      </c>
      <c r="C76" s="88">
        <v>8.8113859999999988</v>
      </c>
      <c r="D76" s="88">
        <v>0.68894600000000006</v>
      </c>
      <c r="E76" s="88">
        <v>0.79126600000000002</v>
      </c>
      <c r="F76" s="88">
        <v>32.038030000000006</v>
      </c>
      <c r="G76" s="88">
        <v>287.91730599999994</v>
      </c>
      <c r="H76" s="88">
        <v>154.27487199999996</v>
      </c>
      <c r="I76" s="88">
        <v>8.9577030000000004</v>
      </c>
      <c r="J76" s="88">
        <v>28.971715000000003</v>
      </c>
      <c r="K76" s="88">
        <v>0.85582599999999998</v>
      </c>
      <c r="L76" s="88">
        <v>68.503296000000006</v>
      </c>
      <c r="M76" s="88">
        <v>98.18608500000002</v>
      </c>
      <c r="N76" s="88">
        <v>0.10373599999999999</v>
      </c>
      <c r="O76" s="88">
        <v>62.488514999999992</v>
      </c>
      <c r="P76" s="88">
        <v>183.93284299999988</v>
      </c>
      <c r="Q76" s="88">
        <v>5.8102499999999999</v>
      </c>
      <c r="R76" s="88">
        <v>3.6968000000000001E-2</v>
      </c>
      <c r="S76" s="88">
        <v>7.3562849999999997</v>
      </c>
      <c r="U76" s="84" t="s">
        <v>546</v>
      </c>
    </row>
    <row r="77" spans="1:21" x14ac:dyDescent="0.15">
      <c r="B77" s="84" t="s">
        <v>347</v>
      </c>
      <c r="C77" s="88">
        <v>9.1866549999999982</v>
      </c>
      <c r="D77" s="88">
        <v>0.68010899999999996</v>
      </c>
      <c r="E77" s="88">
        <v>0.55018199999999995</v>
      </c>
      <c r="F77" s="88">
        <v>32.467517999999998</v>
      </c>
      <c r="G77" s="88">
        <v>287.66317600000002</v>
      </c>
      <c r="H77" s="88">
        <v>170.41969099999994</v>
      </c>
      <c r="I77" s="88">
        <v>11.088173999999999</v>
      </c>
      <c r="J77" s="88">
        <v>28.850582999999993</v>
      </c>
      <c r="K77" s="88">
        <v>0.33390799999999998</v>
      </c>
      <c r="L77" s="88">
        <v>75.875516999999988</v>
      </c>
      <c r="M77" s="88">
        <v>99.165201000000025</v>
      </c>
      <c r="N77" s="88">
        <v>0.239842</v>
      </c>
      <c r="O77" s="88">
        <v>65.751147000000003</v>
      </c>
      <c r="P77" s="88">
        <v>181.11752500000003</v>
      </c>
      <c r="Q77" s="88">
        <v>5.3873379999999997</v>
      </c>
      <c r="R77" s="88">
        <v>9.3156000000000003E-2</v>
      </c>
      <c r="S77" s="88">
        <v>6.1589939999999999</v>
      </c>
      <c r="U77" s="84" t="s">
        <v>547</v>
      </c>
    </row>
    <row r="78" spans="1:21" x14ac:dyDescent="0.15">
      <c r="B78" s="84" t="s">
        <v>348</v>
      </c>
      <c r="C78" s="88">
        <v>11.332644999999999</v>
      </c>
      <c r="D78" s="88">
        <v>0.94042800000000004</v>
      </c>
      <c r="E78" s="88">
        <v>0.44387700000000002</v>
      </c>
      <c r="F78" s="88">
        <v>42.811987000000002</v>
      </c>
      <c r="G78" s="88">
        <v>305.62380599999995</v>
      </c>
      <c r="H78" s="88">
        <v>167.98846899999998</v>
      </c>
      <c r="I78" s="88">
        <v>11.388655</v>
      </c>
      <c r="J78" s="88">
        <v>33.490200000000002</v>
      </c>
      <c r="K78" s="88">
        <v>0.41915400000000003</v>
      </c>
      <c r="L78" s="88">
        <v>80.243180999999993</v>
      </c>
      <c r="M78" s="88">
        <v>103.12366</v>
      </c>
      <c r="N78" s="88">
        <v>0.17519699999999999</v>
      </c>
      <c r="O78" s="88">
        <v>54.765350999999995</v>
      </c>
      <c r="P78" s="88">
        <v>201.04210599999999</v>
      </c>
      <c r="Q78" s="88">
        <v>6.8192490000000001</v>
      </c>
      <c r="R78" s="88">
        <v>2.3006000000000002E-2</v>
      </c>
      <c r="S78" s="88">
        <v>6.3335359999999996</v>
      </c>
      <c r="U78" s="84" t="s">
        <v>548</v>
      </c>
    </row>
    <row r="79" spans="1:21" x14ac:dyDescent="0.15">
      <c r="B79" s="84" t="s">
        <v>349</v>
      </c>
      <c r="C79" s="88">
        <v>7.4875939999999996</v>
      </c>
      <c r="D79" s="88">
        <v>0.55149800000000004</v>
      </c>
      <c r="E79" s="88">
        <v>0.54419300000000004</v>
      </c>
      <c r="F79" s="88">
        <v>36.539999000000002</v>
      </c>
      <c r="G79" s="88">
        <v>224.711456</v>
      </c>
      <c r="H79" s="88">
        <v>110.74394099999998</v>
      </c>
      <c r="I79" s="88">
        <v>6.5788949999999993</v>
      </c>
      <c r="J79" s="88">
        <v>25.374579000000001</v>
      </c>
      <c r="K79" s="88">
        <v>0.21507299999999999</v>
      </c>
      <c r="L79" s="88">
        <v>64.812850999999995</v>
      </c>
      <c r="M79" s="88">
        <v>76.866403999999989</v>
      </c>
      <c r="N79" s="88">
        <v>6.5137E-2</v>
      </c>
      <c r="O79" s="88">
        <v>64.759236999999985</v>
      </c>
      <c r="P79" s="88">
        <v>176.29402199999998</v>
      </c>
      <c r="Q79" s="88">
        <v>6.561553</v>
      </c>
      <c r="R79" s="88">
        <v>7.7753000000000003E-2</v>
      </c>
      <c r="S79" s="88">
        <v>4.2613219999999998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10.49094</v>
      </c>
      <c r="D81" s="88">
        <v>0.59866299999999995</v>
      </c>
      <c r="E81" s="88">
        <v>0.56800200000000001</v>
      </c>
      <c r="F81" s="88">
        <v>38.784213000000008</v>
      </c>
      <c r="G81" s="88">
        <v>296.53808999999995</v>
      </c>
      <c r="H81" s="88">
        <v>157.63004800000002</v>
      </c>
      <c r="I81" s="88">
        <v>8.7801699999999983</v>
      </c>
      <c r="J81" s="88">
        <v>32.669911999999997</v>
      </c>
      <c r="K81" s="88">
        <v>0.364066</v>
      </c>
      <c r="L81" s="88">
        <v>73.726713000000004</v>
      </c>
      <c r="M81" s="88">
        <v>89.407121000000018</v>
      </c>
      <c r="N81" s="88">
        <v>0.159444</v>
      </c>
      <c r="O81" s="88">
        <v>76.801359999999988</v>
      </c>
      <c r="P81" s="88">
        <v>216.55190200000004</v>
      </c>
      <c r="Q81" s="88">
        <v>6.1061969999999999</v>
      </c>
      <c r="R81" s="88">
        <v>4.0926000000000004E-2</v>
      </c>
      <c r="S81" s="88">
        <v>5.1278370000000004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9.6234970000000004</v>
      </c>
      <c r="D82" s="88">
        <v>0.84875100000000003</v>
      </c>
      <c r="E82" s="88">
        <v>0.46578599999999998</v>
      </c>
      <c r="F82" s="88">
        <v>39.373615000000001</v>
      </c>
      <c r="G82" s="88">
        <v>309.78919400000001</v>
      </c>
      <c r="H82" s="88">
        <v>163.65465399999994</v>
      </c>
      <c r="I82" s="88">
        <v>9.1927320000000012</v>
      </c>
      <c r="J82" s="88">
        <v>30.316368999999998</v>
      </c>
      <c r="K82" s="88">
        <v>0.25434000000000001</v>
      </c>
      <c r="L82" s="88">
        <v>73.165917999999991</v>
      </c>
      <c r="M82" s="88">
        <v>95.839040000000011</v>
      </c>
      <c r="N82" s="88">
        <v>0.17854600000000001</v>
      </c>
      <c r="O82" s="88">
        <v>64.531467000000006</v>
      </c>
      <c r="P82" s="88">
        <v>186.92479200000005</v>
      </c>
      <c r="Q82" s="88">
        <v>4.915951999999999</v>
      </c>
      <c r="R82" s="88">
        <v>4.6633000000000001E-2</v>
      </c>
      <c r="S82" s="88">
        <v>5.6665750000000008</v>
      </c>
      <c r="U82" s="84" t="s">
        <v>539</v>
      </c>
    </row>
    <row r="83" spans="1:21" x14ac:dyDescent="0.15">
      <c r="B83" s="84" t="s">
        <v>340</v>
      </c>
      <c r="C83" s="88">
        <v>9.7509100000000011</v>
      </c>
      <c r="D83" s="88">
        <v>0.67397799999999997</v>
      </c>
      <c r="E83" s="88">
        <v>1.1489860000000001</v>
      </c>
      <c r="F83" s="88">
        <v>37.084551999999995</v>
      </c>
      <c r="G83" s="88">
        <v>298.55554699999993</v>
      </c>
      <c r="H83" s="88">
        <v>166.50585700000008</v>
      </c>
      <c r="I83" s="88">
        <v>8.8109880000000018</v>
      </c>
      <c r="J83" s="88">
        <v>30.799658999999998</v>
      </c>
      <c r="K83" s="88">
        <v>1.0006900000000001</v>
      </c>
      <c r="L83" s="88">
        <v>79.270317000000006</v>
      </c>
      <c r="M83" s="88">
        <v>105.114458</v>
      </c>
      <c r="N83" s="88">
        <v>0.147731</v>
      </c>
      <c r="O83" s="88">
        <v>69.463340000000017</v>
      </c>
      <c r="P83" s="88">
        <v>195.98719</v>
      </c>
      <c r="Q83" s="88">
        <v>5.9827379999999994</v>
      </c>
      <c r="R83" s="88">
        <v>4.2960000000000005E-2</v>
      </c>
      <c r="S83" s="88">
        <v>5.7389920000000005</v>
      </c>
      <c r="U83" s="84" t="s">
        <v>540</v>
      </c>
    </row>
    <row r="84" spans="1:21" x14ac:dyDescent="0.15">
      <c r="B84" s="84" t="s">
        <v>341</v>
      </c>
      <c r="C84" s="88">
        <v>9.8852650000000004</v>
      </c>
      <c r="D84" s="88">
        <v>0.81420000000000003</v>
      </c>
      <c r="E84" s="88">
        <v>0.62168199999999996</v>
      </c>
      <c r="F84" s="88">
        <v>39.551935999999998</v>
      </c>
      <c r="G84" s="88">
        <v>326.19575999999995</v>
      </c>
      <c r="H84" s="88">
        <v>151.06398399999986</v>
      </c>
      <c r="I84" s="88">
        <v>9.9824289999999998</v>
      </c>
      <c r="J84" s="88">
        <v>30.416044000000003</v>
      </c>
      <c r="K84" s="88">
        <v>1.303094</v>
      </c>
      <c r="L84" s="88">
        <v>75.478738000000007</v>
      </c>
      <c r="M84" s="88">
        <v>103.11724099999999</v>
      </c>
      <c r="N84" s="88">
        <v>0.10209499999999999</v>
      </c>
      <c r="O84" s="88">
        <v>79.384843000000004</v>
      </c>
      <c r="P84" s="88">
        <v>209.02702099999999</v>
      </c>
      <c r="Q84" s="88">
        <v>4.8403349999999996</v>
      </c>
      <c r="R84" s="88">
        <v>3.8841000000000001E-2</v>
      </c>
      <c r="S84" s="88">
        <v>5.8691500000000003</v>
      </c>
      <c r="U84" s="84" t="s">
        <v>541</v>
      </c>
    </row>
    <row r="85" spans="1:21" x14ac:dyDescent="0.15">
      <c r="B85" s="84" t="s">
        <v>342</v>
      </c>
      <c r="C85" s="88">
        <v>10.293528999999999</v>
      </c>
      <c r="D85" s="88">
        <v>0.52395700000000001</v>
      </c>
      <c r="E85" s="88">
        <v>0.48430200000000001</v>
      </c>
      <c r="F85" s="88">
        <v>41.050033999999997</v>
      </c>
      <c r="G85" s="88">
        <v>324.63659200000001</v>
      </c>
      <c r="H85" s="88">
        <v>170.65258799999992</v>
      </c>
      <c r="I85" s="88">
        <v>9.7220619999999993</v>
      </c>
      <c r="J85" s="88">
        <v>30.736062000000004</v>
      </c>
      <c r="K85" s="88">
        <v>0.81881400000000004</v>
      </c>
      <c r="L85" s="88">
        <v>75.186025000000001</v>
      </c>
      <c r="M85" s="88">
        <v>106.581183</v>
      </c>
      <c r="N85" s="88">
        <v>0.17196299999999998</v>
      </c>
      <c r="O85" s="88">
        <v>72.911969999999997</v>
      </c>
      <c r="P85" s="88">
        <v>220.80594699999995</v>
      </c>
      <c r="Q85" s="88">
        <v>5.7416039999999988</v>
      </c>
      <c r="R85" s="88">
        <v>4.9835000000000004E-2</v>
      </c>
      <c r="S85" s="88">
        <v>6.7498669999999983</v>
      </c>
      <c r="U85" s="84" t="s">
        <v>542</v>
      </c>
    </row>
    <row r="86" spans="1:21" x14ac:dyDescent="0.15">
      <c r="B86" s="84" t="s">
        <v>343</v>
      </c>
      <c r="C86" s="88">
        <v>9.4213710000000006</v>
      </c>
      <c r="D86" s="88">
        <v>0.86041599999999996</v>
      </c>
      <c r="E86" s="88">
        <v>0.670072</v>
      </c>
      <c r="F86" s="88">
        <v>47.865788999999999</v>
      </c>
      <c r="G86" s="88">
        <v>305.32890599999996</v>
      </c>
      <c r="H86" s="88">
        <v>158.13359399999996</v>
      </c>
      <c r="I86" s="88">
        <v>9.0724780000000003</v>
      </c>
      <c r="J86" s="88">
        <v>25.340664000000004</v>
      </c>
      <c r="K86" s="88">
        <v>0.63252900000000001</v>
      </c>
      <c r="L86" s="88">
        <v>68.859697999999995</v>
      </c>
      <c r="M86" s="88">
        <v>103.63877500000001</v>
      </c>
      <c r="N86" s="88">
        <v>0.11713700000000001</v>
      </c>
      <c r="O86" s="88">
        <v>86.928995999999998</v>
      </c>
      <c r="P86" s="88">
        <v>196.21894399999996</v>
      </c>
      <c r="Q86" s="88">
        <v>8.0883769999999977</v>
      </c>
      <c r="R86" s="88">
        <v>1.8109E-2</v>
      </c>
      <c r="S86" s="88">
        <v>5.9018709999999999</v>
      </c>
      <c r="U86" s="84" t="s">
        <v>543</v>
      </c>
    </row>
    <row r="87" spans="1:21" x14ac:dyDescent="0.15">
      <c r="B87" s="84" t="s">
        <v>344</v>
      </c>
      <c r="C87" s="88">
        <v>11.732686000000001</v>
      </c>
      <c r="D87" s="88">
        <v>0.50904399999999994</v>
      </c>
      <c r="E87" s="88">
        <v>0.64415200000000006</v>
      </c>
      <c r="F87" s="88">
        <v>36.091823000000005</v>
      </c>
      <c r="G87" s="88">
        <v>332.54731199999992</v>
      </c>
      <c r="H87" s="88">
        <v>161.60678200000004</v>
      </c>
      <c r="I87" s="88">
        <v>9.4508609999999997</v>
      </c>
      <c r="J87" s="88">
        <v>33.309601000000001</v>
      </c>
      <c r="K87" s="88">
        <v>1.035096</v>
      </c>
      <c r="L87" s="88">
        <v>81.217922000000016</v>
      </c>
      <c r="M87" s="88">
        <v>119.94128300000001</v>
      </c>
      <c r="N87" s="88">
        <v>9.8766999999999994E-2</v>
      </c>
      <c r="O87" s="88">
        <v>92.419556</v>
      </c>
      <c r="P87" s="88">
        <v>197.53955699999997</v>
      </c>
      <c r="Q87" s="88">
        <v>6.3537909999999975</v>
      </c>
      <c r="R87" s="88">
        <v>5.2680000000000005E-2</v>
      </c>
      <c r="S87" s="88">
        <v>6.3950919999999982</v>
      </c>
      <c r="U87" s="84" t="s">
        <v>544</v>
      </c>
    </row>
    <row r="88" spans="1:21" x14ac:dyDescent="0.15">
      <c r="B88" s="84" t="s">
        <v>345</v>
      </c>
      <c r="C88" s="88">
        <v>9.8953830000000007</v>
      </c>
      <c r="D88" s="88">
        <v>0.87381399999999998</v>
      </c>
      <c r="E88" s="88">
        <v>0.32916400000000007</v>
      </c>
      <c r="F88" s="88">
        <v>29.142636</v>
      </c>
      <c r="G88" s="88">
        <v>236.14485100000002</v>
      </c>
      <c r="H88" s="88">
        <v>120.92111900000006</v>
      </c>
      <c r="I88" s="88">
        <v>3.9206259999999995</v>
      </c>
      <c r="J88" s="88">
        <v>22.995675999999996</v>
      </c>
      <c r="K88" s="88">
        <v>0.192664</v>
      </c>
      <c r="L88" s="88">
        <v>53.197813999999994</v>
      </c>
      <c r="M88" s="88">
        <v>53.361200999999994</v>
      </c>
      <c r="N88" s="88">
        <v>6.2584000000000001E-2</v>
      </c>
      <c r="O88" s="88">
        <v>63.337068000000002</v>
      </c>
      <c r="P88" s="88">
        <v>181.65998699999986</v>
      </c>
      <c r="Q88" s="88">
        <v>6.3719630000000027</v>
      </c>
      <c r="R88" s="88">
        <v>3.2658999999999994E-2</v>
      </c>
      <c r="S88" s="88">
        <v>4.4711740000000004</v>
      </c>
      <c r="U88" s="84" t="s">
        <v>545</v>
      </c>
    </row>
    <row r="89" spans="1:21" x14ac:dyDescent="0.15">
      <c r="B89" s="84" t="s">
        <v>346</v>
      </c>
      <c r="C89" s="88">
        <v>9.0940610000000017</v>
      </c>
      <c r="D89" s="88">
        <v>0.60449600000000003</v>
      </c>
      <c r="E89" s="88">
        <v>0.86977700000000002</v>
      </c>
      <c r="F89" s="88">
        <v>31.705707</v>
      </c>
      <c r="G89" s="88">
        <v>306.08512400000006</v>
      </c>
      <c r="H89" s="88">
        <v>157.52957700000002</v>
      </c>
      <c r="I89" s="88">
        <v>7.2848369999999996</v>
      </c>
      <c r="J89" s="88">
        <v>30.389409000000001</v>
      </c>
      <c r="K89" s="88">
        <v>0.55756899999999998</v>
      </c>
      <c r="L89" s="88">
        <v>72.528773999999999</v>
      </c>
      <c r="M89" s="88">
        <v>90.378675000000001</v>
      </c>
      <c r="N89" s="88">
        <v>6.2018000000000004E-2</v>
      </c>
      <c r="O89" s="88">
        <v>80.261088000000001</v>
      </c>
      <c r="P89" s="88">
        <v>199.75795499999992</v>
      </c>
      <c r="Q89" s="88">
        <v>5.7717169999999971</v>
      </c>
      <c r="R89" s="88">
        <v>3.7953000000000001E-2</v>
      </c>
      <c r="S89" s="88">
        <v>5.216156999999999</v>
      </c>
      <c r="U89" s="84" t="s">
        <v>546</v>
      </c>
    </row>
    <row r="90" spans="1:21" x14ac:dyDescent="0.15">
      <c r="B90" s="84" t="s">
        <v>347</v>
      </c>
      <c r="C90" s="88">
        <v>11.988942000000003</v>
      </c>
      <c r="D90" s="88">
        <v>0.651196</v>
      </c>
      <c r="E90" s="88">
        <v>0.692859</v>
      </c>
      <c r="F90" s="88">
        <v>37.757539000000001</v>
      </c>
      <c r="G90" s="88">
        <v>342.36277899999999</v>
      </c>
      <c r="H90" s="88">
        <v>181.24224199999989</v>
      </c>
      <c r="I90" s="88">
        <v>9.2186109999999992</v>
      </c>
      <c r="J90" s="88">
        <v>32.172749000000003</v>
      </c>
      <c r="K90" s="88">
        <v>0.51805100000000004</v>
      </c>
      <c r="L90" s="88">
        <v>84.373272999999998</v>
      </c>
      <c r="M90" s="88">
        <v>107.43825699999999</v>
      </c>
      <c r="N90" s="88">
        <v>9.4923000000000007E-2</v>
      </c>
      <c r="O90" s="88">
        <v>62.058653</v>
      </c>
      <c r="P90" s="88">
        <v>208.68369100000001</v>
      </c>
      <c r="Q90" s="88">
        <v>6.253231999999997</v>
      </c>
      <c r="R90" s="88">
        <v>2.2626E-2</v>
      </c>
      <c r="S90" s="88">
        <v>4.6045029999999993</v>
      </c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681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22.350196999999998</v>
      </c>
      <c r="D99" s="88">
        <v>2.6765109999999996</v>
      </c>
      <c r="E99" s="88">
        <v>9.4544810000000012</v>
      </c>
      <c r="F99" s="88">
        <v>23.953706000000004</v>
      </c>
      <c r="G99" s="88">
        <v>30.091286000000004</v>
      </c>
      <c r="H99" s="88">
        <v>5.6883519999999992</v>
      </c>
      <c r="I99" s="88">
        <v>6.0869860000000005</v>
      </c>
      <c r="J99" s="88">
        <v>31.602661000000005</v>
      </c>
      <c r="K99" s="88">
        <v>16.043704999999999</v>
      </c>
      <c r="L99" s="88">
        <v>210.78705800000003</v>
      </c>
      <c r="M99" s="88">
        <v>95.990255000000005</v>
      </c>
      <c r="N99" s="88">
        <v>62.641278999999983</v>
      </c>
      <c r="O99" s="88">
        <v>181.41130100000004</v>
      </c>
      <c r="P99" s="88">
        <v>7.6422129999999999</v>
      </c>
      <c r="Q99" s="88">
        <v>0.98671799999999998</v>
      </c>
      <c r="R99" s="88">
        <v>0.33527899999999999</v>
      </c>
      <c r="S99" s="88">
        <v>50.143512000000001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17.329241999999997</v>
      </c>
      <c r="D100" s="88">
        <v>1.53274</v>
      </c>
      <c r="E100" s="88">
        <v>10.159326</v>
      </c>
      <c r="F100" s="88">
        <v>22.900296000000004</v>
      </c>
      <c r="G100" s="88">
        <v>31.319041999999989</v>
      </c>
      <c r="H100" s="88">
        <v>5.4356409999999995</v>
      </c>
      <c r="I100" s="88">
        <v>6.533424000000001</v>
      </c>
      <c r="J100" s="88">
        <v>29.539920999999993</v>
      </c>
      <c r="K100" s="88">
        <v>18.257103000000004</v>
      </c>
      <c r="L100" s="88">
        <v>202.22814</v>
      </c>
      <c r="M100" s="88">
        <v>97.556727999999978</v>
      </c>
      <c r="N100" s="88">
        <v>53.865236999999993</v>
      </c>
      <c r="O100" s="88">
        <v>175.41876400000001</v>
      </c>
      <c r="P100" s="88">
        <v>7.0849770000000003</v>
      </c>
      <c r="Q100" s="88">
        <v>0.84528300000000001</v>
      </c>
      <c r="R100" s="88">
        <v>0.544049</v>
      </c>
      <c r="S100" s="88">
        <v>52.292289000000011</v>
      </c>
      <c r="U100" s="84" t="s">
        <v>539</v>
      </c>
    </row>
    <row r="101" spans="1:21" x14ac:dyDescent="0.15">
      <c r="B101" s="84" t="s">
        <v>340</v>
      </c>
      <c r="C101" s="88">
        <v>22.082108000000005</v>
      </c>
      <c r="D101" s="88">
        <v>2.74343</v>
      </c>
      <c r="E101" s="88">
        <v>12.016722</v>
      </c>
      <c r="F101" s="88">
        <v>29.066397000000002</v>
      </c>
      <c r="G101" s="88">
        <v>41.34170799999999</v>
      </c>
      <c r="H101" s="88">
        <v>7.5552479999999989</v>
      </c>
      <c r="I101" s="88">
        <v>7.5870310000000014</v>
      </c>
      <c r="J101" s="88">
        <v>34.591405000000002</v>
      </c>
      <c r="K101" s="88">
        <v>23.299515</v>
      </c>
      <c r="L101" s="88">
        <v>224.34952800000002</v>
      </c>
      <c r="M101" s="88">
        <v>116.17603199999998</v>
      </c>
      <c r="N101" s="88">
        <v>63.527469999999987</v>
      </c>
      <c r="O101" s="88">
        <v>186.41531399999997</v>
      </c>
      <c r="P101" s="88">
        <v>8.6647420000000004</v>
      </c>
      <c r="Q101" s="88">
        <v>1.121162</v>
      </c>
      <c r="R101" s="88">
        <v>0.47250900000000001</v>
      </c>
      <c r="S101" s="88">
        <v>66.639908999999989</v>
      </c>
      <c r="U101" s="84" t="s">
        <v>540</v>
      </c>
    </row>
    <row r="102" spans="1:21" x14ac:dyDescent="0.15">
      <c r="B102" s="84" t="s">
        <v>341</v>
      </c>
      <c r="C102" s="88">
        <v>16.061101000000001</v>
      </c>
      <c r="D102" s="88">
        <v>2.4873139999999996</v>
      </c>
      <c r="E102" s="88">
        <v>7.5652409999999986</v>
      </c>
      <c r="F102" s="88">
        <v>24.796771</v>
      </c>
      <c r="G102" s="88">
        <v>26.635877999999998</v>
      </c>
      <c r="H102" s="88">
        <v>5.9926259999999996</v>
      </c>
      <c r="I102" s="88">
        <v>6.649114</v>
      </c>
      <c r="J102" s="88">
        <v>27.286010000000012</v>
      </c>
      <c r="K102" s="88">
        <v>17.192336999999995</v>
      </c>
      <c r="L102" s="88">
        <v>164.31547200000003</v>
      </c>
      <c r="M102" s="88">
        <v>75.566773999999981</v>
      </c>
      <c r="N102" s="88">
        <v>48.004824000000006</v>
      </c>
      <c r="O102" s="88">
        <v>117.12577899999998</v>
      </c>
      <c r="P102" s="88">
        <v>6.6816780000000007</v>
      </c>
      <c r="Q102" s="88">
        <v>1.469481</v>
      </c>
      <c r="R102" s="88">
        <v>0.21149899999999999</v>
      </c>
      <c r="S102" s="88">
        <v>51.494160999999991</v>
      </c>
      <c r="U102" s="84" t="s">
        <v>541</v>
      </c>
    </row>
    <row r="103" spans="1:21" x14ac:dyDescent="0.15">
      <c r="B103" s="84" t="s">
        <v>342</v>
      </c>
      <c r="C103" s="88">
        <v>17.069099999999999</v>
      </c>
      <c r="D103" s="88">
        <v>3.7453629999999984</v>
      </c>
      <c r="E103" s="88">
        <v>9.280151</v>
      </c>
      <c r="F103" s="88">
        <v>27.106210000000004</v>
      </c>
      <c r="G103" s="88">
        <v>30.770765000000004</v>
      </c>
      <c r="H103" s="88">
        <v>6.6513949999999991</v>
      </c>
      <c r="I103" s="88">
        <v>7.2493719999999993</v>
      </c>
      <c r="J103" s="88">
        <v>31.965233999999995</v>
      </c>
      <c r="K103" s="88">
        <v>18.353883</v>
      </c>
      <c r="L103" s="88">
        <v>189.28958799999995</v>
      </c>
      <c r="M103" s="88">
        <v>89.653976000000029</v>
      </c>
      <c r="N103" s="88">
        <v>64.871214000000009</v>
      </c>
      <c r="O103" s="88">
        <v>154.689797</v>
      </c>
      <c r="P103" s="88">
        <v>8.5603069999999999</v>
      </c>
      <c r="Q103" s="88">
        <v>1.469562</v>
      </c>
      <c r="R103" s="88">
        <v>0.33079900000000001</v>
      </c>
      <c r="S103" s="88">
        <v>60.691209999999998</v>
      </c>
      <c r="U103" s="84" t="s">
        <v>542</v>
      </c>
    </row>
    <row r="104" spans="1:21" x14ac:dyDescent="0.15">
      <c r="B104" s="84" t="s">
        <v>343</v>
      </c>
      <c r="C104" s="88">
        <v>15.482825</v>
      </c>
      <c r="D104" s="88">
        <v>2.5291829999999997</v>
      </c>
      <c r="E104" s="88">
        <v>9.2516350000000003</v>
      </c>
      <c r="F104" s="88">
        <v>23.673634</v>
      </c>
      <c r="G104" s="88">
        <v>27.950175000000002</v>
      </c>
      <c r="H104" s="88">
        <v>6.1732820000000004</v>
      </c>
      <c r="I104" s="88">
        <v>7.0221270000000002</v>
      </c>
      <c r="J104" s="88">
        <v>31.079675000000002</v>
      </c>
      <c r="K104" s="88">
        <v>18.176427</v>
      </c>
      <c r="L104" s="88">
        <v>218.09565800000001</v>
      </c>
      <c r="M104" s="88">
        <v>97.273730000000015</v>
      </c>
      <c r="N104" s="88">
        <v>65.953804999999988</v>
      </c>
      <c r="O104" s="88">
        <v>191.84695800000003</v>
      </c>
      <c r="P104" s="88">
        <v>8.3471880000000009</v>
      </c>
      <c r="Q104" s="88">
        <v>1.1461809999999999</v>
      </c>
      <c r="R104" s="88">
        <v>0.40807899999999997</v>
      </c>
      <c r="S104" s="88">
        <v>58.383205000000004</v>
      </c>
      <c r="U104" s="84" t="s">
        <v>543</v>
      </c>
    </row>
    <row r="105" spans="1:21" x14ac:dyDescent="0.15">
      <c r="B105" s="84" t="s">
        <v>344</v>
      </c>
      <c r="C105" s="88">
        <v>13.751178000000001</v>
      </c>
      <c r="D105" s="88">
        <v>2.0781619999999998</v>
      </c>
      <c r="E105" s="88">
        <v>8.4178409999999992</v>
      </c>
      <c r="F105" s="88">
        <v>22.254667000000005</v>
      </c>
      <c r="G105" s="88">
        <v>26.289974000000001</v>
      </c>
      <c r="H105" s="88">
        <v>6.4923349999999997</v>
      </c>
      <c r="I105" s="88">
        <v>6.3426729999999996</v>
      </c>
      <c r="J105" s="88">
        <v>28.225630000000002</v>
      </c>
      <c r="K105" s="88">
        <v>14.598884000000002</v>
      </c>
      <c r="L105" s="88">
        <v>213.82416999999998</v>
      </c>
      <c r="M105" s="88">
        <v>97.941815999999989</v>
      </c>
      <c r="N105" s="88">
        <v>67.184246999999999</v>
      </c>
      <c r="O105" s="88">
        <v>217.70447899999999</v>
      </c>
      <c r="P105" s="88">
        <v>8.2412100000000006</v>
      </c>
      <c r="Q105" s="88">
        <v>1.1060620000000001</v>
      </c>
      <c r="R105" s="88">
        <v>0.36130600000000002</v>
      </c>
      <c r="S105" s="88">
        <v>56.421877000000009</v>
      </c>
      <c r="U105" s="84" t="s">
        <v>544</v>
      </c>
    </row>
    <row r="106" spans="1:21" x14ac:dyDescent="0.15">
      <c r="B106" s="84" t="s">
        <v>345</v>
      </c>
      <c r="C106" s="88">
        <v>8.9198569999999986</v>
      </c>
      <c r="D106" s="88">
        <v>0.78321400000000008</v>
      </c>
      <c r="E106" s="88">
        <v>6.1682899999999989</v>
      </c>
      <c r="F106" s="88">
        <v>15.119064000000003</v>
      </c>
      <c r="G106" s="88">
        <v>12.065459999999998</v>
      </c>
      <c r="H106" s="88">
        <v>4.8205809999999989</v>
      </c>
      <c r="I106" s="88">
        <v>4.0963330000000004</v>
      </c>
      <c r="J106" s="88">
        <v>22.520582000000001</v>
      </c>
      <c r="K106" s="88">
        <v>9.1353589999999993</v>
      </c>
      <c r="L106" s="88">
        <v>166.461274</v>
      </c>
      <c r="M106" s="88">
        <v>86.16573200000002</v>
      </c>
      <c r="N106" s="88">
        <v>58.992929999999987</v>
      </c>
      <c r="O106" s="88">
        <v>154.26184799999999</v>
      </c>
      <c r="P106" s="88">
        <v>6.4938329999999995</v>
      </c>
      <c r="Q106" s="88">
        <v>0.50845899999999999</v>
      </c>
      <c r="R106" s="88">
        <v>0.347555</v>
      </c>
      <c r="S106" s="88">
        <v>39.29204399999999</v>
      </c>
      <c r="U106" s="84" t="s">
        <v>545</v>
      </c>
    </row>
    <row r="107" spans="1:21" x14ac:dyDescent="0.15">
      <c r="B107" s="84" t="s">
        <v>346</v>
      </c>
      <c r="C107" s="88">
        <v>15.908128999999995</v>
      </c>
      <c r="D107" s="88">
        <v>2.0908530000000001</v>
      </c>
      <c r="E107" s="88">
        <v>8.2323920000000008</v>
      </c>
      <c r="F107" s="88">
        <v>22.705043000000003</v>
      </c>
      <c r="G107" s="88">
        <v>17.679341999999998</v>
      </c>
      <c r="H107" s="88">
        <v>6.3774689999999996</v>
      </c>
      <c r="I107" s="88">
        <v>5.8655190000000008</v>
      </c>
      <c r="J107" s="88">
        <v>29.005032999999997</v>
      </c>
      <c r="K107" s="88">
        <v>11.755248</v>
      </c>
      <c r="L107" s="88">
        <v>174.148415</v>
      </c>
      <c r="M107" s="88">
        <v>80.070409000000012</v>
      </c>
      <c r="N107" s="88">
        <v>60.381675999999977</v>
      </c>
      <c r="O107" s="88">
        <v>131.46632699999998</v>
      </c>
      <c r="P107" s="88">
        <v>8.8122110000000013</v>
      </c>
      <c r="Q107" s="88">
        <v>0.40473700000000001</v>
      </c>
      <c r="R107" s="88">
        <v>1.0551709999999999</v>
      </c>
      <c r="S107" s="88">
        <v>52.504110999999995</v>
      </c>
      <c r="U107" s="84" t="s">
        <v>546</v>
      </c>
    </row>
    <row r="108" spans="1:21" x14ac:dyDescent="0.15">
      <c r="B108" s="84" t="s">
        <v>347</v>
      </c>
      <c r="C108" s="88">
        <v>15.669777999999996</v>
      </c>
      <c r="D108" s="88">
        <v>1.5409539999999999</v>
      </c>
      <c r="E108" s="88">
        <v>8.5138250000000006</v>
      </c>
      <c r="F108" s="88">
        <v>21.818807</v>
      </c>
      <c r="G108" s="88">
        <v>20.957003999999998</v>
      </c>
      <c r="H108" s="88">
        <v>7.7902039999999992</v>
      </c>
      <c r="I108" s="88">
        <v>6.5235319999999994</v>
      </c>
      <c r="J108" s="88">
        <v>29.754158999999994</v>
      </c>
      <c r="K108" s="88">
        <v>13.154631999999999</v>
      </c>
      <c r="L108" s="88">
        <v>183.76823100000001</v>
      </c>
      <c r="M108" s="88">
        <v>81.623833000000019</v>
      </c>
      <c r="N108" s="88">
        <v>68.749015999999997</v>
      </c>
      <c r="O108" s="88">
        <v>129.251015</v>
      </c>
      <c r="P108" s="88">
        <v>7.2880140000000004</v>
      </c>
      <c r="Q108" s="88">
        <v>0.59318599999999999</v>
      </c>
      <c r="R108" s="88">
        <v>0.43130299999999999</v>
      </c>
      <c r="S108" s="88">
        <v>56.612420999999998</v>
      </c>
      <c r="U108" s="84" t="s">
        <v>547</v>
      </c>
    </row>
    <row r="109" spans="1:21" x14ac:dyDescent="0.15">
      <c r="B109" s="84" t="s">
        <v>348</v>
      </c>
      <c r="C109" s="88">
        <v>16.299901000000002</v>
      </c>
      <c r="D109" s="88">
        <v>2.2847809999999997</v>
      </c>
      <c r="E109" s="88">
        <v>8.3252870000000012</v>
      </c>
      <c r="F109" s="88">
        <v>21.275675</v>
      </c>
      <c r="G109" s="88">
        <v>20.217833000000006</v>
      </c>
      <c r="H109" s="88">
        <v>7.597925</v>
      </c>
      <c r="I109" s="88">
        <v>6.2935539999999994</v>
      </c>
      <c r="J109" s="88">
        <v>30.536476</v>
      </c>
      <c r="K109" s="88">
        <v>16.218360000000001</v>
      </c>
      <c r="L109" s="88">
        <v>203.47153299999999</v>
      </c>
      <c r="M109" s="88">
        <v>80.354357000000007</v>
      </c>
      <c r="N109" s="88">
        <v>67.828290999999979</v>
      </c>
      <c r="O109" s="88">
        <v>142.14008899999999</v>
      </c>
      <c r="P109" s="88">
        <v>8.9477000000000011</v>
      </c>
      <c r="Q109" s="88">
        <v>0.73614599999999997</v>
      </c>
      <c r="R109" s="88">
        <v>0.428676</v>
      </c>
      <c r="S109" s="88">
        <v>53.696477000000002</v>
      </c>
      <c r="U109" s="84" t="s">
        <v>548</v>
      </c>
    </row>
    <row r="110" spans="1:21" x14ac:dyDescent="0.15">
      <c r="B110" s="84" t="s">
        <v>349</v>
      </c>
      <c r="C110" s="88">
        <v>10.29651</v>
      </c>
      <c r="D110" s="88">
        <v>2.6077750000000002</v>
      </c>
      <c r="E110" s="88">
        <v>5.8486329999999995</v>
      </c>
      <c r="F110" s="88">
        <v>15.789491000000002</v>
      </c>
      <c r="G110" s="88">
        <v>15.233466999999999</v>
      </c>
      <c r="H110" s="88">
        <v>5.2857869999999991</v>
      </c>
      <c r="I110" s="88">
        <v>4.4088039999999999</v>
      </c>
      <c r="J110" s="88">
        <v>20.559425000000005</v>
      </c>
      <c r="K110" s="88">
        <v>13.691714999999999</v>
      </c>
      <c r="L110" s="88">
        <v>156.644081</v>
      </c>
      <c r="M110" s="88">
        <v>70.077622999999988</v>
      </c>
      <c r="N110" s="88">
        <v>49.338236000000002</v>
      </c>
      <c r="O110" s="88">
        <v>115.27686500000002</v>
      </c>
      <c r="P110" s="88">
        <v>8.6997079999999976</v>
      </c>
      <c r="Q110" s="88">
        <v>0.56225199999999997</v>
      </c>
      <c r="R110" s="88">
        <v>0.20821999999999999</v>
      </c>
      <c r="S110" s="88">
        <v>39.518594000000007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17.141905000000001</v>
      </c>
      <c r="D112" s="88">
        <v>2.8324199999999999</v>
      </c>
      <c r="E112" s="88">
        <v>8.5022179999999992</v>
      </c>
      <c r="F112" s="88">
        <v>20.112313999999998</v>
      </c>
      <c r="G112" s="88">
        <v>26.875076</v>
      </c>
      <c r="H112" s="88">
        <v>6.0266570000000002</v>
      </c>
      <c r="I112" s="88">
        <v>6.1376179999999998</v>
      </c>
      <c r="J112" s="88">
        <v>26.132596999999997</v>
      </c>
      <c r="K112" s="88">
        <v>14.967868000000001</v>
      </c>
      <c r="L112" s="88">
        <v>181.16977000000003</v>
      </c>
      <c r="M112" s="88">
        <v>86.496775999999997</v>
      </c>
      <c r="N112" s="88">
        <v>58.528030000000001</v>
      </c>
      <c r="O112" s="88">
        <v>155.45103900000001</v>
      </c>
      <c r="P112" s="88">
        <v>8.051385999999999</v>
      </c>
      <c r="Q112" s="88">
        <v>0.89257600000000004</v>
      </c>
      <c r="R112" s="88">
        <v>0.40192600000000001</v>
      </c>
      <c r="S112" s="88">
        <v>48.338464999999999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15.916920000000001</v>
      </c>
      <c r="D113" s="88">
        <v>2.4319640000000002</v>
      </c>
      <c r="E113" s="88">
        <v>8.7470740000000013</v>
      </c>
      <c r="F113" s="88">
        <v>16.870645000000003</v>
      </c>
      <c r="G113" s="88">
        <v>39.503849000000002</v>
      </c>
      <c r="H113" s="88">
        <v>6.2870999999999997</v>
      </c>
      <c r="I113" s="88">
        <v>6.2744229999999996</v>
      </c>
      <c r="J113" s="88">
        <v>26.746495999999993</v>
      </c>
      <c r="K113" s="88">
        <v>16.471924999999999</v>
      </c>
      <c r="L113" s="88">
        <v>179.55241399999994</v>
      </c>
      <c r="M113" s="88">
        <v>93.473454000000032</v>
      </c>
      <c r="N113" s="88">
        <v>58.940861000000012</v>
      </c>
      <c r="O113" s="88">
        <v>148.40595199999998</v>
      </c>
      <c r="P113" s="88">
        <v>7.9362149999999989</v>
      </c>
      <c r="Q113" s="88">
        <v>0.70741999999999994</v>
      </c>
      <c r="R113" s="88">
        <v>0.38453599999999999</v>
      </c>
      <c r="S113" s="88">
        <v>52.434227999999997</v>
      </c>
      <c r="U113" s="84" t="s">
        <v>539</v>
      </c>
    </row>
    <row r="114" spans="1:21" x14ac:dyDescent="0.15">
      <c r="B114" s="84" t="s">
        <v>340</v>
      </c>
      <c r="C114" s="88">
        <v>16.174764999999994</v>
      </c>
      <c r="D114" s="88">
        <v>3.110852</v>
      </c>
      <c r="E114" s="88">
        <v>9.1749369999999981</v>
      </c>
      <c r="F114" s="88">
        <v>20.091421999999994</v>
      </c>
      <c r="G114" s="88">
        <v>32.427343</v>
      </c>
      <c r="H114" s="88">
        <v>7.2010879999999986</v>
      </c>
      <c r="I114" s="88">
        <v>6.4533419999999992</v>
      </c>
      <c r="J114" s="88">
        <v>29.682892000000002</v>
      </c>
      <c r="K114" s="88">
        <v>16.768011999999999</v>
      </c>
      <c r="L114" s="88">
        <v>193.87259700000001</v>
      </c>
      <c r="M114" s="88">
        <v>96.145988000000017</v>
      </c>
      <c r="N114" s="88">
        <v>62.197799000000018</v>
      </c>
      <c r="O114" s="88">
        <v>144.58259699999999</v>
      </c>
      <c r="P114" s="88">
        <v>9.4961459999999995</v>
      </c>
      <c r="Q114" s="88">
        <v>1.230545</v>
      </c>
      <c r="R114" s="88">
        <v>0.35977799999999999</v>
      </c>
      <c r="S114" s="88">
        <v>53.390692999999985</v>
      </c>
      <c r="U114" s="84" t="s">
        <v>540</v>
      </c>
    </row>
    <row r="115" spans="1:21" x14ac:dyDescent="0.15">
      <c r="B115" s="84" t="s">
        <v>341</v>
      </c>
      <c r="C115" s="88">
        <v>16.391276000000001</v>
      </c>
      <c r="D115" s="88">
        <v>3.0950250000000001</v>
      </c>
      <c r="E115" s="88">
        <v>8.2987479999999998</v>
      </c>
      <c r="F115" s="88">
        <v>19.185190000000002</v>
      </c>
      <c r="G115" s="88">
        <v>32.172787</v>
      </c>
      <c r="H115" s="88">
        <v>7.7421929999999985</v>
      </c>
      <c r="I115" s="88">
        <v>6.8287390000000006</v>
      </c>
      <c r="J115" s="88">
        <v>27.977280999999998</v>
      </c>
      <c r="K115" s="88">
        <v>17.976010999999996</v>
      </c>
      <c r="L115" s="88">
        <v>170.17459800000003</v>
      </c>
      <c r="M115" s="88">
        <v>79.979240999999973</v>
      </c>
      <c r="N115" s="88">
        <v>63.435029000000014</v>
      </c>
      <c r="O115" s="88">
        <v>119.58320799999998</v>
      </c>
      <c r="P115" s="88">
        <v>9.0938599999999994</v>
      </c>
      <c r="Q115" s="88">
        <v>1.240324</v>
      </c>
      <c r="R115" s="88">
        <v>0.41462599999999999</v>
      </c>
      <c r="S115" s="88">
        <v>58.101052000000003</v>
      </c>
      <c r="U115" s="84" t="s">
        <v>541</v>
      </c>
    </row>
    <row r="116" spans="1:21" x14ac:dyDescent="0.15">
      <c r="B116" s="84" t="s">
        <v>342</v>
      </c>
      <c r="C116" s="88">
        <v>16.817422999999998</v>
      </c>
      <c r="D116" s="88">
        <v>4.015574</v>
      </c>
      <c r="E116" s="88">
        <v>7.2664660000000012</v>
      </c>
      <c r="F116" s="88">
        <v>22.464261</v>
      </c>
      <c r="G116" s="88">
        <v>32.454356000000004</v>
      </c>
      <c r="H116" s="88">
        <v>7.8436450000000004</v>
      </c>
      <c r="I116" s="88">
        <v>6.8582499999999991</v>
      </c>
      <c r="J116" s="88">
        <v>32.768536000000005</v>
      </c>
      <c r="K116" s="88">
        <v>16.594813000000002</v>
      </c>
      <c r="L116" s="88">
        <v>183.91904099999999</v>
      </c>
      <c r="M116" s="88">
        <v>81.694486999999981</v>
      </c>
      <c r="N116" s="88">
        <v>64.872038000000003</v>
      </c>
      <c r="O116" s="88">
        <v>132.86231899999999</v>
      </c>
      <c r="P116" s="88">
        <v>11.210293999999998</v>
      </c>
      <c r="Q116" s="88">
        <v>1.297825</v>
      </c>
      <c r="R116" s="88">
        <v>0.31713400000000003</v>
      </c>
      <c r="S116" s="88">
        <v>54.566764999999997</v>
      </c>
      <c r="U116" s="84" t="s">
        <v>542</v>
      </c>
    </row>
    <row r="117" spans="1:21" x14ac:dyDescent="0.15">
      <c r="B117" s="84" t="s">
        <v>343</v>
      </c>
      <c r="C117" s="88">
        <v>14.148254</v>
      </c>
      <c r="D117" s="88">
        <v>2.924356</v>
      </c>
      <c r="E117" s="88">
        <v>8.2503259999999994</v>
      </c>
      <c r="F117" s="88">
        <v>18.162779000000004</v>
      </c>
      <c r="G117" s="88">
        <v>31.787006999999996</v>
      </c>
      <c r="H117" s="88">
        <v>5.7971679999999992</v>
      </c>
      <c r="I117" s="88">
        <v>6.3312859999999995</v>
      </c>
      <c r="J117" s="88">
        <v>27.581983999999999</v>
      </c>
      <c r="K117" s="88">
        <v>16.193514999999998</v>
      </c>
      <c r="L117" s="88">
        <v>179.54399199999995</v>
      </c>
      <c r="M117" s="88">
        <v>74.209620000000015</v>
      </c>
      <c r="N117" s="88">
        <v>62.173570999999988</v>
      </c>
      <c r="O117" s="88">
        <v>150.03386399999999</v>
      </c>
      <c r="P117" s="88">
        <v>9.168709999999999</v>
      </c>
      <c r="Q117" s="88">
        <v>1.0752699999999999</v>
      </c>
      <c r="R117" s="88">
        <v>0.82627499999999998</v>
      </c>
      <c r="S117" s="88">
        <v>53.214342000000002</v>
      </c>
      <c r="U117" s="84" t="s">
        <v>543</v>
      </c>
    </row>
    <row r="118" spans="1:21" x14ac:dyDescent="0.15">
      <c r="B118" s="84" t="s">
        <v>344</v>
      </c>
      <c r="C118" s="88">
        <v>15.066461000000002</v>
      </c>
      <c r="D118" s="88">
        <v>2.6351770000000001</v>
      </c>
      <c r="E118" s="88">
        <v>8.3113810000000008</v>
      </c>
      <c r="F118" s="88">
        <v>19.911529000000002</v>
      </c>
      <c r="G118" s="88">
        <v>31.213244000000003</v>
      </c>
      <c r="H118" s="88">
        <v>8.0655749999999991</v>
      </c>
      <c r="I118" s="88">
        <v>6.410253</v>
      </c>
      <c r="J118" s="88">
        <v>32.401421000000006</v>
      </c>
      <c r="K118" s="88">
        <v>15.985877999999998</v>
      </c>
      <c r="L118" s="88">
        <v>215.49193399999999</v>
      </c>
      <c r="M118" s="88">
        <v>90.749732999999992</v>
      </c>
      <c r="N118" s="88">
        <v>83.216746999999998</v>
      </c>
      <c r="O118" s="88">
        <v>207.16279399999999</v>
      </c>
      <c r="P118" s="88">
        <v>10.628651999999999</v>
      </c>
      <c r="Q118" s="88">
        <v>1.3447210000000001</v>
      </c>
      <c r="R118" s="88">
        <v>0.50222999999999995</v>
      </c>
      <c r="S118" s="88">
        <v>61.441386999999999</v>
      </c>
      <c r="U118" s="84" t="s">
        <v>544</v>
      </c>
    </row>
    <row r="119" spans="1:21" x14ac:dyDescent="0.15">
      <c r="B119" s="84" t="s">
        <v>345</v>
      </c>
      <c r="C119" s="88">
        <v>8.4203689999999991</v>
      </c>
      <c r="D119" s="88">
        <v>1.6467209999999999</v>
      </c>
      <c r="E119" s="88">
        <v>4.7306660000000011</v>
      </c>
      <c r="F119" s="88">
        <v>11.974169000000003</v>
      </c>
      <c r="G119" s="88">
        <v>16.503203000000003</v>
      </c>
      <c r="H119" s="88">
        <v>5.1932670000000005</v>
      </c>
      <c r="I119" s="88">
        <v>3.2548430000000002</v>
      </c>
      <c r="J119" s="88">
        <v>21.839396000000001</v>
      </c>
      <c r="K119" s="88">
        <v>7.3952020000000003</v>
      </c>
      <c r="L119" s="88">
        <v>155.93576500000003</v>
      </c>
      <c r="M119" s="88">
        <v>80.857289999999963</v>
      </c>
      <c r="N119" s="88">
        <v>59.415067000000001</v>
      </c>
      <c r="O119" s="88">
        <v>150.36049400000002</v>
      </c>
      <c r="P119" s="88">
        <v>5.984076</v>
      </c>
      <c r="Q119" s="88">
        <v>0.55857500000000004</v>
      </c>
      <c r="R119" s="88">
        <v>1.0109869999999999</v>
      </c>
      <c r="S119" s="88">
        <v>37.548817</v>
      </c>
      <c r="U119" s="84" t="s">
        <v>545</v>
      </c>
    </row>
    <row r="120" spans="1:21" x14ac:dyDescent="0.15">
      <c r="B120" s="84" t="s">
        <v>346</v>
      </c>
      <c r="C120" s="88">
        <v>13.745587000000002</v>
      </c>
      <c r="D120" s="88">
        <v>0.88883599999999996</v>
      </c>
      <c r="E120" s="88">
        <v>7.4530179999999993</v>
      </c>
      <c r="F120" s="88">
        <v>19.318165999999998</v>
      </c>
      <c r="G120" s="88">
        <v>17.415618000000006</v>
      </c>
      <c r="H120" s="88">
        <v>6.6297650000000008</v>
      </c>
      <c r="I120" s="88">
        <v>5.4379449999999991</v>
      </c>
      <c r="J120" s="88">
        <v>28.406727999999994</v>
      </c>
      <c r="K120" s="88">
        <v>10.787652</v>
      </c>
      <c r="L120" s="88">
        <v>159.83286900000002</v>
      </c>
      <c r="M120" s="88">
        <v>79.055454999999995</v>
      </c>
      <c r="N120" s="88">
        <v>64.68252600000001</v>
      </c>
      <c r="O120" s="88">
        <v>148.42518699999999</v>
      </c>
      <c r="P120" s="88">
        <v>8.2188870000000005</v>
      </c>
      <c r="Q120" s="88">
        <v>0.77692300000000003</v>
      </c>
      <c r="R120" s="88">
        <v>0.77893699999999999</v>
      </c>
      <c r="S120" s="88">
        <v>48.839589000000004</v>
      </c>
      <c r="U120" s="84" t="s">
        <v>546</v>
      </c>
    </row>
    <row r="121" spans="1:21" x14ac:dyDescent="0.15">
      <c r="B121" s="84" t="s">
        <v>347</v>
      </c>
      <c r="C121" s="88">
        <v>14.994714999999999</v>
      </c>
      <c r="D121" s="88">
        <v>3.3480649999999996</v>
      </c>
      <c r="E121" s="88">
        <v>9.8248939999999987</v>
      </c>
      <c r="F121" s="88">
        <v>22.142444999999995</v>
      </c>
      <c r="G121" s="88">
        <v>21.005510000000005</v>
      </c>
      <c r="H121" s="88">
        <v>9.0939259999999997</v>
      </c>
      <c r="I121" s="88">
        <v>6.5630420000000012</v>
      </c>
      <c r="J121" s="88">
        <v>36.810214000000002</v>
      </c>
      <c r="K121" s="88">
        <v>14.672402999999999</v>
      </c>
      <c r="L121" s="88">
        <v>210.27519100000004</v>
      </c>
      <c r="M121" s="88">
        <v>92.979549000000006</v>
      </c>
      <c r="N121" s="88">
        <v>77.465335999999979</v>
      </c>
      <c r="O121" s="88">
        <v>169.21296999999996</v>
      </c>
      <c r="P121" s="88">
        <v>11.076988</v>
      </c>
      <c r="Q121" s="88">
        <v>0.91145300000000007</v>
      </c>
      <c r="R121" s="88">
        <v>0.71343899999999993</v>
      </c>
      <c r="S121" s="88">
        <v>59.816835999999981</v>
      </c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681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80.561312999999998</v>
      </c>
      <c r="D130" s="88">
        <v>63.292254999999997</v>
      </c>
      <c r="E130" s="88">
        <v>22.170726999999999</v>
      </c>
      <c r="F130" s="88">
        <v>159.55296799999999</v>
      </c>
      <c r="G130" s="88">
        <v>193.03756700000002</v>
      </c>
      <c r="H130" s="88">
        <v>44.763568000000006</v>
      </c>
      <c r="I130" s="88">
        <v>0.23016900000000001</v>
      </c>
      <c r="J130" s="88">
        <v>78.20308399999999</v>
      </c>
      <c r="K130" s="88">
        <v>4.7784700000000004</v>
      </c>
      <c r="L130" s="88">
        <v>1.7954699999999999</v>
      </c>
      <c r="M130" s="88">
        <v>7.3474919999999999</v>
      </c>
      <c r="N130" s="88">
        <v>1.222966</v>
      </c>
      <c r="O130" s="88">
        <v>22.178433000000002</v>
      </c>
      <c r="P130" s="88">
        <v>40.798109000000004</v>
      </c>
      <c r="Q130" s="88">
        <v>416.0760039999999</v>
      </c>
      <c r="R130" s="88">
        <v>541.80286499999988</v>
      </c>
      <c r="S130" s="88">
        <v>2.0259740000000002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75.793948</v>
      </c>
      <c r="D131" s="88">
        <v>66.502782999999994</v>
      </c>
      <c r="E131" s="88">
        <v>18.698302000000002</v>
      </c>
      <c r="F131" s="88">
        <v>150.357563</v>
      </c>
      <c r="G131" s="88">
        <v>192.07899399999999</v>
      </c>
      <c r="H131" s="88">
        <v>37.979804999999999</v>
      </c>
      <c r="I131" s="88">
        <v>0.84249800000000008</v>
      </c>
      <c r="J131" s="88">
        <v>82.184545999999983</v>
      </c>
      <c r="K131" s="88">
        <v>3.3389420000000003</v>
      </c>
      <c r="L131" s="88">
        <v>1.645108</v>
      </c>
      <c r="M131" s="88">
        <v>3.6237189999999999</v>
      </c>
      <c r="N131" s="88">
        <v>1.1422760000000001</v>
      </c>
      <c r="O131" s="88">
        <v>19.232910000000011</v>
      </c>
      <c r="P131" s="88">
        <v>40.041444999999996</v>
      </c>
      <c r="Q131" s="88">
        <v>417.48434700000001</v>
      </c>
      <c r="R131" s="88">
        <v>503.49039900000008</v>
      </c>
      <c r="S131" s="88">
        <v>0.35714900000000005</v>
      </c>
      <c r="U131" s="84" t="s">
        <v>539</v>
      </c>
    </row>
    <row r="132" spans="1:21" x14ac:dyDescent="0.15">
      <c r="B132" s="84" t="s">
        <v>340</v>
      </c>
      <c r="C132" s="88">
        <v>90.076712999999998</v>
      </c>
      <c r="D132" s="88">
        <v>81.818242000000012</v>
      </c>
      <c r="E132" s="88">
        <v>27.254487999999998</v>
      </c>
      <c r="F132" s="88">
        <v>200.951437</v>
      </c>
      <c r="G132" s="88">
        <v>230.71277699999999</v>
      </c>
      <c r="H132" s="88">
        <v>42.573090999999998</v>
      </c>
      <c r="I132" s="88">
        <v>0.31223200000000001</v>
      </c>
      <c r="J132" s="88">
        <v>103.004766</v>
      </c>
      <c r="K132" s="88">
        <v>3.6484189999999996</v>
      </c>
      <c r="L132" s="88">
        <v>2.5153810000000001</v>
      </c>
      <c r="M132" s="88">
        <v>3.013344</v>
      </c>
      <c r="N132" s="88">
        <v>1.1770990000000001</v>
      </c>
      <c r="O132" s="88">
        <v>24.652593000000003</v>
      </c>
      <c r="P132" s="88">
        <v>50.59725000000001</v>
      </c>
      <c r="Q132" s="88">
        <v>534.71422600000028</v>
      </c>
      <c r="R132" s="88">
        <v>635.95861600000001</v>
      </c>
      <c r="S132" s="88">
        <v>0.5809899999999999</v>
      </c>
      <c r="U132" s="84" t="s">
        <v>540</v>
      </c>
    </row>
    <row r="133" spans="1:21" x14ac:dyDescent="0.15">
      <c r="B133" s="84" t="s">
        <v>341</v>
      </c>
      <c r="C133" s="88">
        <v>69.515956000000003</v>
      </c>
      <c r="D133" s="88">
        <v>72.607236999999998</v>
      </c>
      <c r="E133" s="88">
        <v>26.082356999999998</v>
      </c>
      <c r="F133" s="88">
        <v>167.79037499999998</v>
      </c>
      <c r="G133" s="88">
        <v>179.76289400000002</v>
      </c>
      <c r="H133" s="88">
        <v>34.411440000000006</v>
      </c>
      <c r="I133" s="88">
        <v>0.211393</v>
      </c>
      <c r="J133" s="88">
        <v>76.531142000000017</v>
      </c>
      <c r="K133" s="88">
        <v>3.7216140000000002</v>
      </c>
      <c r="L133" s="88">
        <v>1.269987</v>
      </c>
      <c r="M133" s="88">
        <v>2.8787069999999999</v>
      </c>
      <c r="N133" s="88">
        <v>0.93126400000000009</v>
      </c>
      <c r="O133" s="88">
        <v>18.721694999999997</v>
      </c>
      <c r="P133" s="88">
        <v>37.870933000000001</v>
      </c>
      <c r="Q133" s="88">
        <v>432.57822600000009</v>
      </c>
      <c r="R133" s="88">
        <v>491.63912300000004</v>
      </c>
      <c r="S133" s="88">
        <v>0.227745</v>
      </c>
      <c r="U133" s="84" t="s">
        <v>541</v>
      </c>
    </row>
    <row r="134" spans="1:21" x14ac:dyDescent="0.15">
      <c r="B134" s="84" t="s">
        <v>342</v>
      </c>
      <c r="C134" s="88">
        <v>81.964058999999992</v>
      </c>
      <c r="D134" s="88">
        <v>74.241906999999998</v>
      </c>
      <c r="E134" s="88">
        <v>35.452162999999999</v>
      </c>
      <c r="F134" s="88">
        <v>180.710723</v>
      </c>
      <c r="G134" s="88">
        <v>221.86605299999994</v>
      </c>
      <c r="H134" s="88">
        <v>35.668168000000009</v>
      </c>
      <c r="I134" s="88">
        <v>0.34123800000000004</v>
      </c>
      <c r="J134" s="88">
        <v>92.363677999999993</v>
      </c>
      <c r="K134" s="88">
        <v>4.2919320000000001</v>
      </c>
      <c r="L134" s="88">
        <v>2.093499</v>
      </c>
      <c r="M134" s="88">
        <v>2.5395889999999999</v>
      </c>
      <c r="N134" s="88">
        <v>1.2925820000000001</v>
      </c>
      <c r="O134" s="88">
        <v>25.975961999999992</v>
      </c>
      <c r="P134" s="88">
        <v>47.514454000000001</v>
      </c>
      <c r="Q134" s="88">
        <v>498.33192999999977</v>
      </c>
      <c r="R134" s="88">
        <v>544.07722999999987</v>
      </c>
      <c r="S134" s="88">
        <v>0.25092100000000001</v>
      </c>
      <c r="U134" s="84" t="s">
        <v>542</v>
      </c>
    </row>
    <row r="135" spans="1:21" x14ac:dyDescent="0.15">
      <c r="B135" s="84" t="s">
        <v>343</v>
      </c>
      <c r="C135" s="88">
        <v>80.216985000000008</v>
      </c>
      <c r="D135" s="88">
        <v>62.953886000000004</v>
      </c>
      <c r="E135" s="88">
        <v>21.255427000000001</v>
      </c>
      <c r="F135" s="88">
        <v>160.35023799999999</v>
      </c>
      <c r="G135" s="88">
        <v>220.38473700000003</v>
      </c>
      <c r="H135" s="88">
        <v>33.57103699999999</v>
      </c>
      <c r="I135" s="88">
        <v>0.115997</v>
      </c>
      <c r="J135" s="88">
        <v>91.461265999999995</v>
      </c>
      <c r="K135" s="88">
        <v>3.3116129999999999</v>
      </c>
      <c r="L135" s="88">
        <v>1.6216969999999999</v>
      </c>
      <c r="M135" s="88">
        <v>2.6182400000000001</v>
      </c>
      <c r="N135" s="88">
        <v>1.3227850000000001</v>
      </c>
      <c r="O135" s="88">
        <v>21.876799000000009</v>
      </c>
      <c r="P135" s="88">
        <v>45.216767000000004</v>
      </c>
      <c r="Q135" s="88">
        <v>475.93534599999998</v>
      </c>
      <c r="R135" s="88">
        <v>610.83557600000017</v>
      </c>
      <c r="S135" s="88">
        <v>0.27236300000000002</v>
      </c>
      <c r="U135" s="84" t="s">
        <v>543</v>
      </c>
    </row>
    <row r="136" spans="1:21" x14ac:dyDescent="0.15">
      <c r="B136" s="84" t="s">
        <v>344</v>
      </c>
      <c r="C136" s="88">
        <v>77.21320200000001</v>
      </c>
      <c r="D136" s="88">
        <v>77.88554400000001</v>
      </c>
      <c r="E136" s="88">
        <v>21.550790000000003</v>
      </c>
      <c r="F136" s="88">
        <v>131.712098</v>
      </c>
      <c r="G136" s="88">
        <v>218.41038800000001</v>
      </c>
      <c r="H136" s="88">
        <v>32.626889999999996</v>
      </c>
      <c r="I136" s="88">
        <v>9.4374E-2</v>
      </c>
      <c r="J136" s="88">
        <v>84.692873000000006</v>
      </c>
      <c r="K136" s="88">
        <v>3.8550390000000001</v>
      </c>
      <c r="L136" s="88">
        <v>1.974507</v>
      </c>
      <c r="M136" s="88">
        <v>2.7669440000000001</v>
      </c>
      <c r="N136" s="88">
        <v>1.5259560000000001</v>
      </c>
      <c r="O136" s="88">
        <v>21.006414999999997</v>
      </c>
      <c r="P136" s="88">
        <v>43.595939999999999</v>
      </c>
      <c r="Q136" s="88">
        <v>456.63663599999984</v>
      </c>
      <c r="R136" s="88">
        <v>558.47504700000025</v>
      </c>
      <c r="S136" s="88">
        <v>0.21728700000000001</v>
      </c>
      <c r="U136" s="84" t="s">
        <v>544</v>
      </c>
    </row>
    <row r="137" spans="1:21" x14ac:dyDescent="0.15">
      <c r="B137" s="84" t="s">
        <v>345</v>
      </c>
      <c r="C137" s="88">
        <v>52.311167999999995</v>
      </c>
      <c r="D137" s="88">
        <v>59.437877999999998</v>
      </c>
      <c r="E137" s="88">
        <v>20.342922000000002</v>
      </c>
      <c r="F137" s="88">
        <v>109.39937700000002</v>
      </c>
      <c r="G137" s="88">
        <v>167.53366199999999</v>
      </c>
      <c r="H137" s="88">
        <v>26.846515999999998</v>
      </c>
      <c r="I137" s="88">
        <v>5.8449999999999995E-2</v>
      </c>
      <c r="J137" s="88">
        <v>50.811363999999998</v>
      </c>
      <c r="K137" s="88">
        <v>3.8097460000000001</v>
      </c>
      <c r="L137" s="88">
        <v>0.721499</v>
      </c>
      <c r="M137" s="88">
        <v>2.6957689999999999</v>
      </c>
      <c r="N137" s="88">
        <v>1.0989659999999999</v>
      </c>
      <c r="O137" s="88">
        <v>16.844666000000004</v>
      </c>
      <c r="P137" s="88">
        <v>31.386759000000005</v>
      </c>
      <c r="Q137" s="88">
        <v>326.6888009999999</v>
      </c>
      <c r="R137" s="88">
        <v>490.67362400000013</v>
      </c>
      <c r="S137" s="88">
        <v>0.24604699999999996</v>
      </c>
      <c r="U137" s="84" t="s">
        <v>545</v>
      </c>
    </row>
    <row r="138" spans="1:21" x14ac:dyDescent="0.15">
      <c r="B138" s="84" t="s">
        <v>346</v>
      </c>
      <c r="C138" s="88">
        <v>67.144560999999996</v>
      </c>
      <c r="D138" s="88">
        <v>61.157817999999999</v>
      </c>
      <c r="E138" s="88">
        <v>26.412015</v>
      </c>
      <c r="F138" s="88">
        <v>144.46550199999999</v>
      </c>
      <c r="G138" s="88">
        <v>191.11779200000004</v>
      </c>
      <c r="H138" s="88">
        <v>34.944717999999995</v>
      </c>
      <c r="I138" s="88">
        <v>7.5910000000000005E-2</v>
      </c>
      <c r="J138" s="88">
        <v>78.691674000000006</v>
      </c>
      <c r="K138" s="88">
        <v>4.3508680000000002</v>
      </c>
      <c r="L138" s="88">
        <v>1.6804749999999999</v>
      </c>
      <c r="M138" s="88">
        <v>3.5519060000000002</v>
      </c>
      <c r="N138" s="88">
        <v>1.4853240000000001</v>
      </c>
      <c r="O138" s="88">
        <v>18.952894999999998</v>
      </c>
      <c r="P138" s="88">
        <v>46.381357000000008</v>
      </c>
      <c r="Q138" s="88">
        <v>434.48789099999993</v>
      </c>
      <c r="R138" s="88">
        <v>569.68889299999967</v>
      </c>
      <c r="S138" s="88">
        <v>0.117412</v>
      </c>
      <c r="U138" s="84" t="s">
        <v>546</v>
      </c>
    </row>
    <row r="139" spans="1:21" x14ac:dyDescent="0.15">
      <c r="B139" s="84" t="s">
        <v>347</v>
      </c>
      <c r="C139" s="88">
        <v>74.960159000000004</v>
      </c>
      <c r="D139" s="88">
        <v>54.519197999999996</v>
      </c>
      <c r="E139" s="88">
        <v>25.473158999999999</v>
      </c>
      <c r="F139" s="88">
        <v>141.94535199999999</v>
      </c>
      <c r="G139" s="88">
        <v>214.50563299999996</v>
      </c>
      <c r="H139" s="88">
        <v>30.804189999999998</v>
      </c>
      <c r="I139" s="88">
        <v>0.179314</v>
      </c>
      <c r="J139" s="88">
        <v>78.423231000000001</v>
      </c>
      <c r="K139" s="88">
        <v>4.2313520000000002</v>
      </c>
      <c r="L139" s="88">
        <v>1.7958270000000001</v>
      </c>
      <c r="M139" s="88">
        <v>2.5136540000000003</v>
      </c>
      <c r="N139" s="88">
        <v>1.6159110000000001</v>
      </c>
      <c r="O139" s="88">
        <v>21.748020000000004</v>
      </c>
      <c r="P139" s="88">
        <v>47.046073</v>
      </c>
      <c r="Q139" s="88">
        <v>433.97319500000003</v>
      </c>
      <c r="R139" s="88">
        <v>583.63031200000012</v>
      </c>
      <c r="S139" s="88">
        <v>0.16963000000000003</v>
      </c>
      <c r="U139" s="84" t="s">
        <v>547</v>
      </c>
    </row>
    <row r="140" spans="1:21" x14ac:dyDescent="0.15">
      <c r="B140" s="84" t="s">
        <v>348</v>
      </c>
      <c r="C140" s="88">
        <v>75.281387999999993</v>
      </c>
      <c r="D140" s="88">
        <v>64.407855999999995</v>
      </c>
      <c r="E140" s="88">
        <v>32.575994000000001</v>
      </c>
      <c r="F140" s="88">
        <v>138.14841799999999</v>
      </c>
      <c r="G140" s="88">
        <v>221.79923900000006</v>
      </c>
      <c r="H140" s="88">
        <v>40.655586</v>
      </c>
      <c r="I140" s="88">
        <v>0.14002600000000001</v>
      </c>
      <c r="J140" s="88">
        <v>84.885965999999996</v>
      </c>
      <c r="K140" s="88">
        <v>4.2884060000000002</v>
      </c>
      <c r="L140" s="88">
        <v>1.984899</v>
      </c>
      <c r="M140" s="88">
        <v>3.535501</v>
      </c>
      <c r="N140" s="88">
        <v>1.397448</v>
      </c>
      <c r="O140" s="88">
        <v>23.685210000000005</v>
      </c>
      <c r="P140" s="88">
        <v>51.831420000000001</v>
      </c>
      <c r="Q140" s="88">
        <v>473.77833700000008</v>
      </c>
      <c r="R140" s="88">
        <v>625.10137999999995</v>
      </c>
      <c r="S140" s="88">
        <v>2.0760299999999998</v>
      </c>
      <c r="U140" s="84" t="s">
        <v>548</v>
      </c>
    </row>
    <row r="141" spans="1:21" x14ac:dyDescent="0.15">
      <c r="B141" s="84" t="s">
        <v>349</v>
      </c>
      <c r="C141" s="88">
        <v>54.467342000000016</v>
      </c>
      <c r="D141" s="88">
        <v>44.816965999999994</v>
      </c>
      <c r="E141" s="88">
        <v>28.824022000000006</v>
      </c>
      <c r="F141" s="88">
        <v>111.37815399999999</v>
      </c>
      <c r="G141" s="88">
        <v>171.82867199999998</v>
      </c>
      <c r="H141" s="88">
        <v>28.376977</v>
      </c>
      <c r="I141" s="88">
        <v>4.0601999999999999E-2</v>
      </c>
      <c r="J141" s="88">
        <v>60.093042000000004</v>
      </c>
      <c r="K141" s="88">
        <v>2.7493470000000002</v>
      </c>
      <c r="L141" s="88">
        <v>1.196188</v>
      </c>
      <c r="M141" s="88">
        <v>1.5578620000000001</v>
      </c>
      <c r="N141" s="88">
        <v>4.0876719999999995</v>
      </c>
      <c r="O141" s="88">
        <v>22.164173000000005</v>
      </c>
      <c r="P141" s="88">
        <v>30.916938000000009</v>
      </c>
      <c r="Q141" s="88">
        <v>405.27956100000017</v>
      </c>
      <c r="R141" s="88">
        <v>440.84960999999993</v>
      </c>
      <c r="S141" s="88">
        <v>0.73712500000000003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69.674993999999998</v>
      </c>
      <c r="D143" s="88">
        <v>56.430630000000001</v>
      </c>
      <c r="E143" s="88">
        <v>27.3338</v>
      </c>
      <c r="F143" s="88">
        <v>142.15450300000001</v>
      </c>
      <c r="G143" s="88">
        <v>185.91994700000004</v>
      </c>
      <c r="H143" s="88">
        <v>38.924202999999999</v>
      </c>
      <c r="I143" s="88">
        <v>6.0639999999999999E-2</v>
      </c>
      <c r="J143" s="88">
        <v>76.216826999999995</v>
      </c>
      <c r="K143" s="88">
        <v>3.926167</v>
      </c>
      <c r="L143" s="88">
        <v>1.3715619999999999</v>
      </c>
      <c r="M143" s="88">
        <v>4.7350289999999999</v>
      </c>
      <c r="N143" s="88">
        <v>0.29310799999999998</v>
      </c>
      <c r="O143" s="88">
        <v>21.695341000000006</v>
      </c>
      <c r="P143" s="88">
        <v>45.828295999999995</v>
      </c>
      <c r="Q143" s="88">
        <v>388.47153500000002</v>
      </c>
      <c r="R143" s="88">
        <v>567.75173399999994</v>
      </c>
      <c r="S143" s="88">
        <v>0.25842000000000004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73.581086999999997</v>
      </c>
      <c r="D144" s="88">
        <v>55.298577000000002</v>
      </c>
      <c r="E144" s="88">
        <v>25.650776999999998</v>
      </c>
      <c r="F144" s="88">
        <v>154.35973200000001</v>
      </c>
      <c r="G144" s="88">
        <v>201.99011499999997</v>
      </c>
      <c r="H144" s="88">
        <v>38.733689999999996</v>
      </c>
      <c r="I144" s="88">
        <v>7.4194999999999997E-2</v>
      </c>
      <c r="J144" s="88">
        <v>85.537284</v>
      </c>
      <c r="K144" s="88">
        <v>4.2598560000000001</v>
      </c>
      <c r="L144" s="88">
        <v>1.6032169999999999</v>
      </c>
      <c r="M144" s="88">
        <v>3.826441</v>
      </c>
      <c r="N144" s="88">
        <v>0.170156</v>
      </c>
      <c r="O144" s="88">
        <v>21.282657000000007</v>
      </c>
      <c r="P144" s="88">
        <v>43.264437000000001</v>
      </c>
      <c r="Q144" s="88">
        <v>384.7998769999997</v>
      </c>
      <c r="R144" s="88">
        <v>575.40629800000011</v>
      </c>
      <c r="S144" s="88">
        <v>0.21124000000000001</v>
      </c>
      <c r="U144" s="84" t="s">
        <v>539</v>
      </c>
    </row>
    <row r="145" spans="1:21" x14ac:dyDescent="0.15">
      <c r="B145" s="84" t="s">
        <v>340</v>
      </c>
      <c r="C145" s="88">
        <v>73.863766999999982</v>
      </c>
      <c r="D145" s="88">
        <v>58.974978</v>
      </c>
      <c r="E145" s="88">
        <v>28.404581</v>
      </c>
      <c r="F145" s="88">
        <v>159.83381799999998</v>
      </c>
      <c r="G145" s="88">
        <v>195.097396</v>
      </c>
      <c r="H145" s="88">
        <v>40.051132000000003</v>
      </c>
      <c r="I145" s="88">
        <v>0.68633999999999995</v>
      </c>
      <c r="J145" s="88">
        <v>88.895683999999989</v>
      </c>
      <c r="K145" s="88">
        <v>4.4326340000000002</v>
      </c>
      <c r="L145" s="88">
        <v>1.6621939999999999</v>
      </c>
      <c r="M145" s="88">
        <v>3.4275009999999999</v>
      </c>
      <c r="N145" s="88">
        <v>0.28894300000000001</v>
      </c>
      <c r="O145" s="88">
        <v>21.808417999999993</v>
      </c>
      <c r="P145" s="88">
        <v>47.434784999999998</v>
      </c>
      <c r="Q145" s="88">
        <v>407.94860699999998</v>
      </c>
      <c r="R145" s="88">
        <v>581.83178599999997</v>
      </c>
      <c r="S145" s="88">
        <v>0.53020299999999998</v>
      </c>
      <c r="U145" s="84" t="s">
        <v>540</v>
      </c>
    </row>
    <row r="146" spans="1:21" x14ac:dyDescent="0.15">
      <c r="B146" s="84" t="s">
        <v>341</v>
      </c>
      <c r="C146" s="88">
        <v>77.323924999999988</v>
      </c>
      <c r="D146" s="88">
        <v>65.328564999999998</v>
      </c>
      <c r="E146" s="88">
        <v>34.910533000000001</v>
      </c>
      <c r="F146" s="88">
        <v>152.597238</v>
      </c>
      <c r="G146" s="88">
        <v>198.53478100000001</v>
      </c>
      <c r="H146" s="88">
        <v>48.193896000000002</v>
      </c>
      <c r="I146" s="88">
        <v>8.2347000000000004E-2</v>
      </c>
      <c r="J146" s="88">
        <v>84.686022000000008</v>
      </c>
      <c r="K146" s="88">
        <v>4.034548</v>
      </c>
      <c r="L146" s="88">
        <v>1.787819</v>
      </c>
      <c r="M146" s="88">
        <v>4.9648870000000001</v>
      </c>
      <c r="N146" s="88">
        <v>0.223856</v>
      </c>
      <c r="O146" s="88">
        <v>21.756049999999995</v>
      </c>
      <c r="P146" s="88">
        <v>46.332653999999998</v>
      </c>
      <c r="Q146" s="88">
        <v>423.96295399999985</v>
      </c>
      <c r="R146" s="88">
        <v>581.62414799999976</v>
      </c>
      <c r="S146" s="88">
        <v>0.191493</v>
      </c>
      <c r="U146" s="84" t="s">
        <v>541</v>
      </c>
    </row>
    <row r="147" spans="1:21" x14ac:dyDescent="0.15">
      <c r="B147" s="84" t="s">
        <v>342</v>
      </c>
      <c r="C147" s="88">
        <v>78.555995999999993</v>
      </c>
      <c r="D147" s="88">
        <v>65.648229000000001</v>
      </c>
      <c r="E147" s="88">
        <v>38.702033999999998</v>
      </c>
      <c r="F147" s="88">
        <v>168.55916200000001</v>
      </c>
      <c r="G147" s="88">
        <v>224.06750800000003</v>
      </c>
      <c r="H147" s="88">
        <v>48.305672000000001</v>
      </c>
      <c r="I147" s="88">
        <v>0.10112499999999999</v>
      </c>
      <c r="J147" s="88">
        <v>90.694595000000007</v>
      </c>
      <c r="K147" s="88">
        <v>3.6945869999999998</v>
      </c>
      <c r="L147" s="88">
        <v>1.5880300000000001</v>
      </c>
      <c r="M147" s="88">
        <v>2.7628910000000002</v>
      </c>
      <c r="N147" s="88">
        <v>0.19881399999999999</v>
      </c>
      <c r="O147" s="88">
        <v>20.461663999999992</v>
      </c>
      <c r="P147" s="88">
        <v>44.272336999999986</v>
      </c>
      <c r="Q147" s="88">
        <v>415.787688</v>
      </c>
      <c r="R147" s="88">
        <v>600.55300700000032</v>
      </c>
      <c r="S147" s="88">
        <v>0.76945299999999994</v>
      </c>
      <c r="U147" s="84" t="s">
        <v>542</v>
      </c>
    </row>
    <row r="148" spans="1:21" x14ac:dyDescent="0.15">
      <c r="B148" s="84" t="s">
        <v>343</v>
      </c>
      <c r="C148" s="88">
        <v>73.321153999999993</v>
      </c>
      <c r="D148" s="88">
        <v>64.633707999999999</v>
      </c>
      <c r="E148" s="88">
        <v>25.803545</v>
      </c>
      <c r="F148" s="88">
        <v>151.571144</v>
      </c>
      <c r="G148" s="88">
        <v>225.94108</v>
      </c>
      <c r="H148" s="88">
        <v>39.171865999999994</v>
      </c>
      <c r="I148" s="88">
        <v>0.25908599999999998</v>
      </c>
      <c r="J148" s="88">
        <v>87.312893000000003</v>
      </c>
      <c r="K148" s="88">
        <v>4.9190809999999994</v>
      </c>
      <c r="L148" s="88">
        <v>1.442239</v>
      </c>
      <c r="M148" s="88">
        <v>1.896301</v>
      </c>
      <c r="N148" s="88">
        <v>0.13751200000000002</v>
      </c>
      <c r="O148" s="88">
        <v>20.357164000000004</v>
      </c>
      <c r="P148" s="88">
        <v>43.618555999999998</v>
      </c>
      <c r="Q148" s="88">
        <v>385.60896299999979</v>
      </c>
      <c r="R148" s="88">
        <v>569.98927900000012</v>
      </c>
      <c r="S148" s="88">
        <v>0.6753619999999998</v>
      </c>
      <c r="U148" s="84" t="s">
        <v>543</v>
      </c>
    </row>
    <row r="149" spans="1:21" x14ac:dyDescent="0.15">
      <c r="B149" s="84" t="s">
        <v>344</v>
      </c>
      <c r="C149" s="88">
        <v>83.981403</v>
      </c>
      <c r="D149" s="88">
        <v>70.701997000000006</v>
      </c>
      <c r="E149" s="88">
        <v>32.979370000000003</v>
      </c>
      <c r="F149" s="88">
        <v>165.23529300000001</v>
      </c>
      <c r="G149" s="88">
        <v>222.65315900000002</v>
      </c>
      <c r="H149" s="88">
        <v>38.52628</v>
      </c>
      <c r="I149" s="88">
        <v>2.8917999999999999E-2</v>
      </c>
      <c r="J149" s="88">
        <v>97.292936999999995</v>
      </c>
      <c r="K149" s="88">
        <v>4.73468</v>
      </c>
      <c r="L149" s="88">
        <v>1.8666010000000002</v>
      </c>
      <c r="M149" s="88">
        <v>4.5910190000000002</v>
      </c>
      <c r="N149" s="88">
        <v>0.91908000000000001</v>
      </c>
      <c r="O149" s="88">
        <v>23.193323000000007</v>
      </c>
      <c r="P149" s="88">
        <v>44.141824999999997</v>
      </c>
      <c r="Q149" s="88">
        <v>440.45483699999988</v>
      </c>
      <c r="R149" s="88">
        <v>614.7856969999998</v>
      </c>
      <c r="S149" s="88">
        <v>0.95404099999999992</v>
      </c>
      <c r="U149" s="84" t="s">
        <v>544</v>
      </c>
    </row>
    <row r="150" spans="1:21" x14ac:dyDescent="0.15">
      <c r="B150" s="84" t="s">
        <v>345</v>
      </c>
      <c r="C150" s="88">
        <v>52.109448999999998</v>
      </c>
      <c r="D150" s="88">
        <v>54.99136</v>
      </c>
      <c r="E150" s="88">
        <v>20.647708000000002</v>
      </c>
      <c r="F150" s="88">
        <v>95.675327999999993</v>
      </c>
      <c r="G150" s="88">
        <v>185.52051999999992</v>
      </c>
      <c r="H150" s="88">
        <v>21.412958999999997</v>
      </c>
      <c r="I150" s="88">
        <v>7.6909999999999999E-3</v>
      </c>
      <c r="J150" s="88">
        <v>50.680055000000003</v>
      </c>
      <c r="K150" s="88">
        <v>2.4464930000000003</v>
      </c>
      <c r="L150" s="88">
        <v>0.915099</v>
      </c>
      <c r="M150" s="88">
        <v>4.5581339999999999</v>
      </c>
      <c r="N150" s="88">
        <v>0.67034399999999994</v>
      </c>
      <c r="O150" s="88">
        <v>16.555505</v>
      </c>
      <c r="P150" s="88">
        <v>30.096347999999995</v>
      </c>
      <c r="Q150" s="88">
        <v>321.74050799999992</v>
      </c>
      <c r="R150" s="88">
        <v>496.82875100000018</v>
      </c>
      <c r="S150" s="88">
        <v>0.126</v>
      </c>
      <c r="U150" s="84" t="s">
        <v>545</v>
      </c>
    </row>
    <row r="151" spans="1:21" x14ac:dyDescent="0.15">
      <c r="B151" s="84" t="s">
        <v>346</v>
      </c>
      <c r="C151" s="88">
        <v>68.670510000000007</v>
      </c>
      <c r="D151" s="88">
        <v>61.864289999999997</v>
      </c>
      <c r="E151" s="88">
        <v>36.825099000000002</v>
      </c>
      <c r="F151" s="88">
        <v>132.49560500000001</v>
      </c>
      <c r="G151" s="88">
        <v>202.63648000000012</v>
      </c>
      <c r="H151" s="88">
        <v>39.489759000000006</v>
      </c>
      <c r="I151" s="88">
        <v>0.13294899999999998</v>
      </c>
      <c r="J151" s="88">
        <v>81.286172000000008</v>
      </c>
      <c r="K151" s="88">
        <v>3.7334980000000004</v>
      </c>
      <c r="L151" s="88">
        <v>1.8341080000000001</v>
      </c>
      <c r="M151" s="88">
        <v>1.6117239999999999</v>
      </c>
      <c r="N151" s="88">
        <v>0.80837499999999995</v>
      </c>
      <c r="O151" s="88">
        <v>19.267966999999999</v>
      </c>
      <c r="P151" s="88">
        <v>43.110105000000004</v>
      </c>
      <c r="Q151" s="88">
        <v>423.99557199999998</v>
      </c>
      <c r="R151" s="88">
        <v>612.06902199999968</v>
      </c>
      <c r="S151" s="88">
        <v>0.27338600000000002</v>
      </c>
      <c r="U151" s="84" t="s">
        <v>546</v>
      </c>
    </row>
    <row r="152" spans="1:21" x14ac:dyDescent="0.15">
      <c r="B152" s="84" t="s">
        <v>347</v>
      </c>
      <c r="C152" s="88">
        <v>87.415032999999994</v>
      </c>
      <c r="D152" s="88">
        <v>77.256469999999993</v>
      </c>
      <c r="E152" s="88">
        <v>39.424433000000008</v>
      </c>
      <c r="F152" s="88">
        <v>159.55401799999999</v>
      </c>
      <c r="G152" s="88">
        <v>229.51649700000002</v>
      </c>
      <c r="H152" s="88">
        <v>49.463487999999991</v>
      </c>
      <c r="I152" s="88">
        <v>2.8403000000000001E-2</v>
      </c>
      <c r="J152" s="88">
        <v>89.435655999999994</v>
      </c>
      <c r="K152" s="88">
        <v>4.5120969999999998</v>
      </c>
      <c r="L152" s="88">
        <v>1.6550180000000001</v>
      </c>
      <c r="M152" s="88">
        <v>2.1013009999999999</v>
      </c>
      <c r="N152" s="88">
        <v>0.93717899999999998</v>
      </c>
      <c r="O152" s="88">
        <v>23.668232999999994</v>
      </c>
      <c r="P152" s="88">
        <v>51.740819999999992</v>
      </c>
      <c r="Q152" s="88">
        <v>480.85972200000015</v>
      </c>
      <c r="R152" s="88">
        <v>667.98438800000019</v>
      </c>
      <c r="S152" s="88">
        <v>0.41988199999999992</v>
      </c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681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708.64937400000008</v>
      </c>
      <c r="D161" s="88">
        <v>20.461091999999994</v>
      </c>
      <c r="E161" s="88">
        <v>14.189266</v>
      </c>
      <c r="F161" s="88">
        <v>184.58616099999998</v>
      </c>
      <c r="G161" s="88">
        <v>9.0626599999999993</v>
      </c>
      <c r="H161" s="88">
        <v>0.54132100000000005</v>
      </c>
      <c r="I161" s="88">
        <v>4.4627970000000001</v>
      </c>
      <c r="J161" s="88">
        <v>199.73958800000003</v>
      </c>
      <c r="K161" s="88">
        <v>9.2710850000000011</v>
      </c>
      <c r="L161" s="88">
        <v>9.7697249999999993</v>
      </c>
      <c r="M161" s="88">
        <v>0.60143199999999997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927.96606100000008</v>
      </c>
      <c r="D162" s="88">
        <v>22.893856999999997</v>
      </c>
      <c r="E162" s="88">
        <v>12.527228999999998</v>
      </c>
      <c r="F162" s="88">
        <v>181.05778800000002</v>
      </c>
      <c r="G162" s="88">
        <v>10.955702000000004</v>
      </c>
      <c r="H162" s="88">
        <v>0.73182899999999995</v>
      </c>
      <c r="I162" s="88">
        <v>6.327985</v>
      </c>
      <c r="J162" s="88">
        <v>195.08187700000002</v>
      </c>
      <c r="K162" s="88">
        <v>7.4864229999999994</v>
      </c>
      <c r="L162" s="88">
        <v>9.8413550000000001</v>
      </c>
      <c r="M162" s="88">
        <v>1.0994230000000003</v>
      </c>
      <c r="N162" s="88">
        <v>0</v>
      </c>
      <c r="O162" s="88">
        <v>8.5913459999999997</v>
      </c>
      <c r="P162" s="83"/>
      <c r="Q162" s="84" t="s">
        <v>539</v>
      </c>
    </row>
    <row r="163" spans="1:17" x14ac:dyDescent="0.15">
      <c r="B163" s="84" t="s">
        <v>340</v>
      </c>
      <c r="C163" s="88">
        <v>1077.3247039999999</v>
      </c>
      <c r="D163" s="88">
        <v>33.601415000000003</v>
      </c>
      <c r="E163" s="88">
        <v>18.759246999999998</v>
      </c>
      <c r="F163" s="88">
        <v>214.38451300000003</v>
      </c>
      <c r="G163" s="88">
        <v>11.802033999999999</v>
      </c>
      <c r="H163" s="88">
        <v>0.82215199999999999</v>
      </c>
      <c r="I163" s="88">
        <v>13.048291999999998</v>
      </c>
      <c r="J163" s="88">
        <v>229.32990800000005</v>
      </c>
      <c r="K163" s="88">
        <v>9.3905780000000014</v>
      </c>
      <c r="L163" s="88">
        <v>13.231431999999998</v>
      </c>
      <c r="M163" s="88">
        <v>1.0736269999999999</v>
      </c>
      <c r="N163" s="88">
        <v>0</v>
      </c>
      <c r="O163" s="88">
        <v>9.1646000000000001</v>
      </c>
      <c r="P163" s="83"/>
      <c r="Q163" s="84" t="s">
        <v>540</v>
      </c>
    </row>
    <row r="164" spans="1:17" x14ac:dyDescent="0.15">
      <c r="B164" s="84" t="s">
        <v>341</v>
      </c>
      <c r="C164" s="88">
        <v>742.74975999999992</v>
      </c>
      <c r="D164" s="88">
        <v>22.071510999999994</v>
      </c>
      <c r="E164" s="88">
        <v>15.13964</v>
      </c>
      <c r="F164" s="88">
        <v>181.34641199999996</v>
      </c>
      <c r="G164" s="88">
        <v>8.3027939999999987</v>
      </c>
      <c r="H164" s="88">
        <v>0.63993999999999995</v>
      </c>
      <c r="I164" s="88">
        <v>5.1025609999999997</v>
      </c>
      <c r="J164" s="88">
        <v>184.915853</v>
      </c>
      <c r="K164" s="88">
        <v>9.8647660000000013</v>
      </c>
      <c r="L164" s="88">
        <v>11.114348</v>
      </c>
      <c r="M164" s="88">
        <v>0.5381800000000001</v>
      </c>
      <c r="N164" s="88">
        <v>0</v>
      </c>
      <c r="O164" s="88">
        <v>10.535047</v>
      </c>
      <c r="P164" s="83"/>
      <c r="Q164" s="84" t="s">
        <v>541</v>
      </c>
    </row>
    <row r="165" spans="1:17" x14ac:dyDescent="0.15">
      <c r="B165" s="84" t="s">
        <v>342</v>
      </c>
      <c r="C165" s="88">
        <v>1012.5015320000001</v>
      </c>
      <c r="D165" s="88">
        <v>22.952229000000003</v>
      </c>
      <c r="E165" s="88">
        <v>13.552331000000001</v>
      </c>
      <c r="F165" s="88">
        <v>198.84830100000005</v>
      </c>
      <c r="G165" s="88">
        <v>12.350030999999994</v>
      </c>
      <c r="H165" s="88">
        <v>0.60513499999999998</v>
      </c>
      <c r="I165" s="88">
        <v>7.5998630000000009</v>
      </c>
      <c r="J165" s="88">
        <v>220.70485600000001</v>
      </c>
      <c r="K165" s="88">
        <v>12.663311</v>
      </c>
      <c r="L165" s="88">
        <v>10.711005999999998</v>
      </c>
      <c r="M165" s="88">
        <v>2.50223</v>
      </c>
      <c r="N165" s="88">
        <v>0</v>
      </c>
      <c r="O165" s="88">
        <v>10.592370000000003</v>
      </c>
      <c r="P165" s="83"/>
      <c r="Q165" s="84" t="s">
        <v>542</v>
      </c>
    </row>
    <row r="166" spans="1:17" x14ac:dyDescent="0.15">
      <c r="B166" s="84" t="s">
        <v>343</v>
      </c>
      <c r="C166" s="88">
        <v>928.81568900000013</v>
      </c>
      <c r="D166" s="88">
        <v>31.028129</v>
      </c>
      <c r="E166" s="88">
        <v>14.351740999999999</v>
      </c>
      <c r="F166" s="88">
        <v>190.89660200000003</v>
      </c>
      <c r="G166" s="88">
        <v>10.324861000000002</v>
      </c>
      <c r="H166" s="88">
        <v>0.497035</v>
      </c>
      <c r="I166" s="88">
        <v>12.252574000000001</v>
      </c>
      <c r="J166" s="88">
        <v>216.15238399999998</v>
      </c>
      <c r="K166" s="88">
        <v>11.859378</v>
      </c>
      <c r="L166" s="88">
        <v>9.5728399999999976</v>
      </c>
      <c r="M166" s="88">
        <v>1.203894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15">
      <c r="B167" s="84" t="s">
        <v>344</v>
      </c>
      <c r="C167" s="88">
        <v>864.69264899999996</v>
      </c>
      <c r="D167" s="88">
        <v>25.357067000000018</v>
      </c>
      <c r="E167" s="88">
        <v>9.7596059999999998</v>
      </c>
      <c r="F167" s="88">
        <v>164.80466899999999</v>
      </c>
      <c r="G167" s="88">
        <v>9.8221489999999996</v>
      </c>
      <c r="H167" s="88">
        <v>0.8824519999999999</v>
      </c>
      <c r="I167" s="88">
        <v>9.0109249999999985</v>
      </c>
      <c r="J167" s="88">
        <v>209.878311</v>
      </c>
      <c r="K167" s="88">
        <v>11.455524000000002</v>
      </c>
      <c r="L167" s="88">
        <v>10.967110999999999</v>
      </c>
      <c r="M167" s="88">
        <v>0.37965099999999996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15">
      <c r="B168" s="84" t="s">
        <v>345</v>
      </c>
      <c r="C168" s="88">
        <v>469.29903200000001</v>
      </c>
      <c r="D168" s="88">
        <v>20.276018999999998</v>
      </c>
      <c r="E168" s="88">
        <v>7.4837860000000003</v>
      </c>
      <c r="F168" s="88">
        <v>173.74954099999997</v>
      </c>
      <c r="G168" s="88">
        <v>12.817647999999998</v>
      </c>
      <c r="H168" s="88">
        <v>0.46596800000000005</v>
      </c>
      <c r="I168" s="88">
        <v>6.9848879999999998</v>
      </c>
      <c r="J168" s="88">
        <v>148.12423100000001</v>
      </c>
      <c r="K168" s="88">
        <v>9.0954419999999985</v>
      </c>
      <c r="L168" s="88">
        <v>7.5824679999999995</v>
      </c>
      <c r="M168" s="88">
        <v>0.87830999999999992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15">
      <c r="B169" s="84" t="s">
        <v>346</v>
      </c>
      <c r="C169" s="88">
        <v>658.78870699999993</v>
      </c>
      <c r="D169" s="88">
        <v>29.543780999999989</v>
      </c>
      <c r="E169" s="88">
        <v>11.647137000000001</v>
      </c>
      <c r="F169" s="88">
        <v>204.35131899999996</v>
      </c>
      <c r="G169" s="88">
        <v>10.108193</v>
      </c>
      <c r="H169" s="88">
        <v>0.84367000000000014</v>
      </c>
      <c r="I169" s="88">
        <v>4.6413630000000001</v>
      </c>
      <c r="J169" s="88">
        <v>201.11253200000004</v>
      </c>
      <c r="K169" s="88">
        <v>12.540668000000002</v>
      </c>
      <c r="L169" s="88">
        <v>10.24906</v>
      </c>
      <c r="M169" s="88">
        <v>1.101064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15">
      <c r="B170" s="84" t="s">
        <v>347</v>
      </c>
      <c r="C170" s="88">
        <v>738.31279300000006</v>
      </c>
      <c r="D170" s="88">
        <v>24.890141</v>
      </c>
      <c r="E170" s="88">
        <v>13.638064</v>
      </c>
      <c r="F170" s="88">
        <v>212.619575</v>
      </c>
      <c r="G170" s="88">
        <v>10.89526</v>
      </c>
      <c r="H170" s="88">
        <v>0.88388599999999995</v>
      </c>
      <c r="I170" s="88">
        <v>7.639119</v>
      </c>
      <c r="J170" s="88">
        <v>212.22950499999996</v>
      </c>
      <c r="K170" s="88">
        <v>14.202577</v>
      </c>
      <c r="L170" s="88">
        <v>10.167386999999998</v>
      </c>
      <c r="M170" s="88">
        <v>1.2377940000000001</v>
      </c>
      <c r="N170" s="88">
        <v>0</v>
      </c>
      <c r="O170" s="88">
        <v>15.131571000000005</v>
      </c>
      <c r="P170" s="83"/>
      <c r="Q170" s="84" t="s">
        <v>547</v>
      </c>
    </row>
    <row r="171" spans="1:17" x14ac:dyDescent="0.15">
      <c r="B171" s="84" t="s">
        <v>348</v>
      </c>
      <c r="C171" s="88">
        <v>992.27648699999997</v>
      </c>
      <c r="D171" s="88">
        <v>41.157528000000013</v>
      </c>
      <c r="E171" s="88">
        <v>11.803149999999999</v>
      </c>
      <c r="F171" s="88">
        <v>218.89280800000003</v>
      </c>
      <c r="G171" s="88">
        <v>13.470962999999999</v>
      </c>
      <c r="H171" s="88">
        <v>0.75769900000000001</v>
      </c>
      <c r="I171" s="88">
        <v>8.0325390000000016</v>
      </c>
      <c r="J171" s="88">
        <v>227.31905999999998</v>
      </c>
      <c r="K171" s="88">
        <v>14.444141</v>
      </c>
      <c r="L171" s="88">
        <v>10.396925</v>
      </c>
      <c r="M171" s="88">
        <v>1.1559290000000002</v>
      </c>
      <c r="N171" s="88">
        <v>0</v>
      </c>
      <c r="O171" s="88">
        <v>10.256852</v>
      </c>
      <c r="P171" s="83"/>
      <c r="Q171" s="84" t="s">
        <v>548</v>
      </c>
    </row>
    <row r="172" spans="1:17" x14ac:dyDescent="0.15">
      <c r="B172" s="84" t="s">
        <v>349</v>
      </c>
      <c r="C172" s="88">
        <v>656.93287399999986</v>
      </c>
      <c r="D172" s="88">
        <v>23.549844</v>
      </c>
      <c r="E172" s="88">
        <v>10.410487</v>
      </c>
      <c r="F172" s="88">
        <v>133.90070899999998</v>
      </c>
      <c r="G172" s="88">
        <v>11.134406999999999</v>
      </c>
      <c r="H172" s="88">
        <v>0.51425799999999999</v>
      </c>
      <c r="I172" s="88">
        <v>6.6599820000000003</v>
      </c>
      <c r="J172" s="88">
        <v>175.34848299999999</v>
      </c>
      <c r="K172" s="88">
        <v>12.258808</v>
      </c>
      <c r="L172" s="88">
        <v>9.8425440000000002</v>
      </c>
      <c r="M172" s="88">
        <v>0.67178300000000002</v>
      </c>
      <c r="N172" s="88">
        <v>0</v>
      </c>
      <c r="O172" s="88">
        <v>8.7767979999999994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819.54090000000008</v>
      </c>
      <c r="D174" s="88">
        <v>37.460639</v>
      </c>
      <c r="E174" s="88">
        <v>10.908940000000001</v>
      </c>
      <c r="F174" s="88">
        <v>200.172361</v>
      </c>
      <c r="G174" s="88">
        <v>13.392585999999998</v>
      </c>
      <c r="H174" s="88">
        <v>0.47265399999999996</v>
      </c>
      <c r="I174" s="88">
        <v>6.9587940000000001</v>
      </c>
      <c r="J174" s="88">
        <v>192.33426099999997</v>
      </c>
      <c r="K174" s="88">
        <v>12.684905000000001</v>
      </c>
      <c r="L174" s="88">
        <v>9.547108999999999</v>
      </c>
      <c r="M174" s="88">
        <v>0.71685599999999983</v>
      </c>
      <c r="N174" s="88">
        <v>0</v>
      </c>
      <c r="O174" s="88">
        <v>8.7033939999999994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935.54827399999999</v>
      </c>
      <c r="D175" s="88">
        <v>34.018703999999985</v>
      </c>
      <c r="E175" s="88">
        <v>7.3545470000000002</v>
      </c>
      <c r="F175" s="88">
        <v>192.12286799999998</v>
      </c>
      <c r="G175" s="88">
        <v>11.991620999999999</v>
      </c>
      <c r="H175" s="88">
        <v>0.72605699999999995</v>
      </c>
      <c r="I175" s="88">
        <v>8.2992849999999994</v>
      </c>
      <c r="J175" s="88">
        <v>194.45540600000004</v>
      </c>
      <c r="K175" s="88">
        <v>13.249504999999999</v>
      </c>
      <c r="L175" s="88">
        <v>10.424396</v>
      </c>
      <c r="M175" s="88">
        <v>0.93172600000000005</v>
      </c>
      <c r="N175" s="88">
        <v>0</v>
      </c>
      <c r="O175" s="88">
        <v>10.743931</v>
      </c>
      <c r="P175" s="83"/>
      <c r="Q175" s="84" t="s">
        <v>539</v>
      </c>
    </row>
    <row r="176" spans="1:17" x14ac:dyDescent="0.15">
      <c r="B176" s="84" t="s">
        <v>340</v>
      </c>
      <c r="C176" s="88">
        <v>872.81268100000011</v>
      </c>
      <c r="D176" s="88">
        <v>37.464219</v>
      </c>
      <c r="E176" s="88">
        <v>13.741322999999998</v>
      </c>
      <c r="F176" s="88">
        <v>192.039187</v>
      </c>
      <c r="G176" s="88">
        <v>11.399469999999996</v>
      </c>
      <c r="H176" s="88">
        <v>0.702094</v>
      </c>
      <c r="I176" s="88">
        <v>7.8293290000000004</v>
      </c>
      <c r="J176" s="88">
        <v>193.71988400000004</v>
      </c>
      <c r="K176" s="88">
        <v>12.960754999999999</v>
      </c>
      <c r="L176" s="88">
        <v>10.866178999999999</v>
      </c>
      <c r="M176" s="88">
        <v>0.73768999999999996</v>
      </c>
      <c r="N176" s="88">
        <v>0</v>
      </c>
      <c r="O176" s="88">
        <v>10.431039999999999</v>
      </c>
      <c r="P176" s="83"/>
      <c r="Q176" s="84" t="s">
        <v>540</v>
      </c>
    </row>
    <row r="177" spans="2:19" x14ac:dyDescent="0.15">
      <c r="B177" s="84" t="s">
        <v>341</v>
      </c>
      <c r="C177" s="88">
        <v>882.68291000000011</v>
      </c>
      <c r="D177" s="88">
        <v>33.956545000000006</v>
      </c>
      <c r="E177" s="88">
        <v>8.8759890000000006</v>
      </c>
      <c r="F177" s="88">
        <v>208.61939700000002</v>
      </c>
      <c r="G177" s="88">
        <v>11.393236</v>
      </c>
      <c r="H177" s="88">
        <v>0.61619100000000004</v>
      </c>
      <c r="I177" s="88">
        <v>9.2887339999999998</v>
      </c>
      <c r="J177" s="88">
        <v>195.94115500000001</v>
      </c>
      <c r="K177" s="88">
        <v>15.311044000000001</v>
      </c>
      <c r="L177" s="88">
        <v>9.7204229999999967</v>
      </c>
      <c r="M177" s="88">
        <v>0.52534399999999981</v>
      </c>
      <c r="N177" s="88">
        <v>0</v>
      </c>
      <c r="O177" s="88">
        <v>11.04025</v>
      </c>
      <c r="P177" s="83"/>
      <c r="Q177" s="84" t="s">
        <v>541</v>
      </c>
    </row>
    <row r="178" spans="2:19" x14ac:dyDescent="0.15">
      <c r="B178" s="84" t="s">
        <v>342</v>
      </c>
      <c r="C178" s="88">
        <v>842.04300200000012</v>
      </c>
      <c r="D178" s="88">
        <v>36.076633000000001</v>
      </c>
      <c r="E178" s="88">
        <v>11.925339000000001</v>
      </c>
      <c r="F178" s="88">
        <v>208.79848600000003</v>
      </c>
      <c r="G178" s="88">
        <v>10.507996</v>
      </c>
      <c r="H178" s="88">
        <v>0.75090299999999999</v>
      </c>
      <c r="I178" s="88">
        <v>8.4709420000000009</v>
      </c>
      <c r="J178" s="88">
        <v>209.21830599999996</v>
      </c>
      <c r="K178" s="88">
        <v>17.486105000000002</v>
      </c>
      <c r="L178" s="88">
        <v>9.5146880000000014</v>
      </c>
      <c r="M178" s="88">
        <v>2.158992</v>
      </c>
      <c r="N178" s="88">
        <v>0</v>
      </c>
      <c r="O178" s="88">
        <v>10.949826</v>
      </c>
      <c r="P178" s="83"/>
      <c r="Q178" s="84" t="s">
        <v>542</v>
      </c>
    </row>
    <row r="179" spans="2:19" x14ac:dyDescent="0.15">
      <c r="B179" s="84" t="s">
        <v>343</v>
      </c>
      <c r="C179" s="88">
        <v>717.80944499999998</v>
      </c>
      <c r="D179" s="88">
        <v>28.27682999999999</v>
      </c>
      <c r="E179" s="88">
        <v>13.225954999999999</v>
      </c>
      <c r="F179" s="88">
        <v>199.50417400000001</v>
      </c>
      <c r="G179" s="88">
        <v>10.603561999999998</v>
      </c>
      <c r="H179" s="88">
        <v>0.45085500000000001</v>
      </c>
      <c r="I179" s="88">
        <v>6.1013330000000003</v>
      </c>
      <c r="J179" s="88">
        <v>186.77970200000001</v>
      </c>
      <c r="K179" s="88">
        <v>14.088389000000001</v>
      </c>
      <c r="L179" s="88">
        <v>9.1070969999999996</v>
      </c>
      <c r="M179" s="88">
        <v>2.3977719999999998</v>
      </c>
      <c r="N179" s="88">
        <v>0</v>
      </c>
      <c r="O179" s="88">
        <v>10.873606000000001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677.97858900000006</v>
      </c>
      <c r="D180" s="88">
        <v>39.087486999999982</v>
      </c>
      <c r="E180" s="88">
        <v>9.4443000000000001</v>
      </c>
      <c r="F180" s="88">
        <v>222.49952500000003</v>
      </c>
      <c r="G180" s="88">
        <v>11.039926000000001</v>
      </c>
      <c r="H180" s="88">
        <v>0.64156499999999994</v>
      </c>
      <c r="I180" s="88">
        <v>4.2060779999999998</v>
      </c>
      <c r="J180" s="88">
        <v>215.732777</v>
      </c>
      <c r="K180" s="88">
        <v>17.103463999999999</v>
      </c>
      <c r="L180" s="88">
        <v>11.052196</v>
      </c>
      <c r="M180" s="88">
        <v>0.82665900000000003</v>
      </c>
      <c r="N180" s="88">
        <v>0</v>
      </c>
      <c r="O180" s="88">
        <v>12.499879000000002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386.82780400000001</v>
      </c>
      <c r="D181" s="88">
        <v>27.501621999999983</v>
      </c>
      <c r="E181" s="88">
        <v>3.9644189999999995</v>
      </c>
      <c r="F181" s="88">
        <v>167.54408799999999</v>
      </c>
      <c r="G181" s="88">
        <v>9.5798100000000019</v>
      </c>
      <c r="H181" s="88">
        <v>0.323291</v>
      </c>
      <c r="I181" s="88">
        <v>3.3100589999999999</v>
      </c>
      <c r="J181" s="88">
        <v>135.70879900000003</v>
      </c>
      <c r="K181" s="88">
        <v>11.791957</v>
      </c>
      <c r="L181" s="88">
        <v>7.7755130000000001</v>
      </c>
      <c r="M181" s="88">
        <v>0.50039199999999995</v>
      </c>
      <c r="N181" s="88">
        <v>0</v>
      </c>
      <c r="O181" s="88">
        <v>12.680940999999999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>
        <v>868.41939900000011</v>
      </c>
      <c r="D182" s="88">
        <v>27.858971999999994</v>
      </c>
      <c r="E182" s="88">
        <v>9.4864509999999989</v>
      </c>
      <c r="F182" s="88">
        <v>194.83155199999999</v>
      </c>
      <c r="G182" s="88">
        <v>9.540925000000005</v>
      </c>
      <c r="H182" s="88">
        <v>0.48049900000000001</v>
      </c>
      <c r="I182" s="88">
        <v>7.3333440000000003</v>
      </c>
      <c r="J182" s="88">
        <v>194.01736400000001</v>
      </c>
      <c r="K182" s="88">
        <v>14.501438</v>
      </c>
      <c r="L182" s="88">
        <v>11.188767999999998</v>
      </c>
      <c r="M182" s="88">
        <v>0.25120400000000004</v>
      </c>
      <c r="N182" s="88">
        <v>0</v>
      </c>
      <c r="O182" s="88">
        <v>10.634523</v>
      </c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>
        <v>928.94055400000002</v>
      </c>
      <c r="D183" s="88">
        <v>33.209620999999999</v>
      </c>
      <c r="E183" s="88">
        <v>8.7654940000000003</v>
      </c>
      <c r="F183" s="88">
        <v>217.261832</v>
      </c>
      <c r="G183" s="88">
        <v>13.060122999999999</v>
      </c>
      <c r="H183" s="88">
        <v>0.85451700000000008</v>
      </c>
      <c r="I183" s="88">
        <v>8.8002129999999994</v>
      </c>
      <c r="J183" s="88">
        <v>228.87472200000002</v>
      </c>
      <c r="K183" s="88">
        <v>18.010594000000001</v>
      </c>
      <c r="L183" s="88">
        <v>11.928746999999998</v>
      </c>
      <c r="M183" s="88">
        <v>0.917578</v>
      </c>
      <c r="N183" s="88">
        <v>0</v>
      </c>
      <c r="O183" s="88">
        <v>10.834705999999999</v>
      </c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713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930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88038.031362000009</v>
      </c>
      <c r="C7" s="152">
        <f>SUM(C9:C25)</f>
        <v>100</v>
      </c>
      <c r="D7" s="152">
        <f>SUM(D9:D25)</f>
        <v>89295.323089000012</v>
      </c>
      <c r="E7" s="152">
        <f>SUM(E9:E25)</f>
        <v>99.999999999999972</v>
      </c>
      <c r="F7" s="152">
        <f>D7/B7*100-100</f>
        <v>1.4281234002498309</v>
      </c>
      <c r="G7" s="152">
        <f>SUM(G9:G25)</f>
        <v>64621.123326000008</v>
      </c>
      <c r="H7" s="152">
        <f>SUM(H9:H25)</f>
        <v>99.999999999999986</v>
      </c>
      <c r="I7" s="152">
        <f>SUM(I9:I25)</f>
        <v>66921.509219</v>
      </c>
      <c r="J7" s="152">
        <f>SUM(J9:J25)</f>
        <v>100</v>
      </c>
      <c r="K7" s="152">
        <f>I7/G7*100-100</f>
        <v>3.5598048665836899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9285.8443830000015</v>
      </c>
      <c r="C9" s="42">
        <f t="shared" ref="C9:C25" si="0">B9/$B$7*100</f>
        <v>10.547537512302966</v>
      </c>
      <c r="D9" s="42">
        <v>9391.2588379999997</v>
      </c>
      <c r="E9" s="42">
        <f>D9/$D$7*100</f>
        <v>10.517078065376166</v>
      </c>
      <c r="F9" s="42">
        <f>D9/B9*100-100</f>
        <v>1.1352166873804777</v>
      </c>
      <c r="G9" s="42">
        <v>4766.9957569999997</v>
      </c>
      <c r="H9" s="42">
        <f>G9/$G$7*100</f>
        <v>7.3768382715223106</v>
      </c>
      <c r="I9" s="42">
        <v>5398.5409959999988</v>
      </c>
      <c r="J9" s="42">
        <f>I9/$I$7*100</f>
        <v>8.0669743689332005</v>
      </c>
      <c r="K9" s="42">
        <f>I9/G9*100-100</f>
        <v>13.248286157431949</v>
      </c>
      <c r="L9" s="42"/>
      <c r="M9" s="154" t="s">
        <v>598</v>
      </c>
    </row>
    <row r="10" spans="1:13" x14ac:dyDescent="0.2">
      <c r="A10" s="154" t="s">
        <v>298</v>
      </c>
      <c r="B10" s="42">
        <v>4141.1208079999997</v>
      </c>
      <c r="C10" s="42">
        <f t="shared" si="0"/>
        <v>4.7037862432115194</v>
      </c>
      <c r="D10" s="42">
        <v>4312.1060350000007</v>
      </c>
      <c r="E10" s="42">
        <f t="shared" ref="E10:E25" si="1">D10/$D$7*100</f>
        <v>4.8290390647919548</v>
      </c>
      <c r="F10" s="42">
        <f t="shared" ref="F10:F25" si="2">D10/B10*100-100</f>
        <v>4.1289601276466925</v>
      </c>
      <c r="G10" s="42">
        <v>3337.9111930000004</v>
      </c>
      <c r="H10" s="42">
        <f t="shared" ref="H10:H25" si="3">G10/$G$7*100</f>
        <v>5.1653561888129653</v>
      </c>
      <c r="I10" s="42">
        <v>3443.2775559999995</v>
      </c>
      <c r="J10" s="42">
        <f t="shared" ref="J10:J25" si="4">I10/$I$7*100</f>
        <v>5.1452479123444546</v>
      </c>
      <c r="K10" s="42">
        <f t="shared" ref="K10:K25" si="5">I10/G10*100-100</f>
        <v>3.156655671995253</v>
      </c>
      <c r="L10" s="42"/>
      <c r="M10" s="154" t="s">
        <v>599</v>
      </c>
    </row>
    <row r="11" spans="1:13" x14ac:dyDescent="0.2">
      <c r="A11" s="154" t="s">
        <v>299</v>
      </c>
      <c r="B11" s="42">
        <v>10525.408899999999</v>
      </c>
      <c r="C11" s="42">
        <f t="shared" si="0"/>
        <v>11.955525057938878</v>
      </c>
      <c r="D11" s="42">
        <v>9707.1014319999995</v>
      </c>
      <c r="E11" s="42">
        <f t="shared" si="1"/>
        <v>10.870783705351512</v>
      </c>
      <c r="F11" s="42">
        <f t="shared" si="2"/>
        <v>-7.7745907619797947</v>
      </c>
      <c r="G11" s="42">
        <v>4198.4843179999998</v>
      </c>
      <c r="H11" s="42">
        <f t="shared" si="3"/>
        <v>6.4970772742830976</v>
      </c>
      <c r="I11" s="42">
        <v>4745.3542200000002</v>
      </c>
      <c r="J11" s="42">
        <f t="shared" si="4"/>
        <v>7.0909252875198518</v>
      </c>
      <c r="K11" s="42">
        <f t="shared" si="5"/>
        <v>13.025412519833068</v>
      </c>
      <c r="L11" s="42"/>
      <c r="M11" s="154" t="s">
        <v>600</v>
      </c>
    </row>
    <row r="12" spans="1:13" x14ac:dyDescent="0.2">
      <c r="A12" s="154" t="s">
        <v>300</v>
      </c>
      <c r="B12" s="42">
        <v>10206.728578</v>
      </c>
      <c r="C12" s="42">
        <f t="shared" si="0"/>
        <v>11.593544767069321</v>
      </c>
      <c r="D12" s="42">
        <v>10515.686346000002</v>
      </c>
      <c r="E12" s="42">
        <f t="shared" si="1"/>
        <v>11.776301358492306</v>
      </c>
      <c r="F12" s="42">
        <f t="shared" si="2"/>
        <v>3.0270009204118793</v>
      </c>
      <c r="G12" s="42">
        <v>4194.5551100000002</v>
      </c>
      <c r="H12" s="42">
        <f t="shared" si="3"/>
        <v>6.490996897159075</v>
      </c>
      <c r="I12" s="42">
        <v>5198.0672210000012</v>
      </c>
      <c r="J12" s="42">
        <f t="shared" si="4"/>
        <v>7.7674088371040408</v>
      </c>
      <c r="K12" s="42">
        <f t="shared" si="5"/>
        <v>23.924160839074091</v>
      </c>
      <c r="L12" s="42"/>
      <c r="M12" s="154" t="s">
        <v>601</v>
      </c>
    </row>
    <row r="13" spans="1:13" x14ac:dyDescent="0.2">
      <c r="A13" s="154" t="s">
        <v>357</v>
      </c>
      <c r="B13" s="42">
        <v>4984.4941520000002</v>
      </c>
      <c r="C13" s="42">
        <f t="shared" si="0"/>
        <v>5.6617510351912124</v>
      </c>
      <c r="D13" s="42">
        <v>5028.2255930000001</v>
      </c>
      <c r="E13" s="42">
        <f t="shared" si="1"/>
        <v>5.6310066631243423</v>
      </c>
      <c r="F13" s="42">
        <f t="shared" si="2"/>
        <v>0.87734963000112032</v>
      </c>
      <c r="G13" s="42">
        <v>4576.0358019999994</v>
      </c>
      <c r="H13" s="42">
        <f t="shared" si="3"/>
        <v>7.0813312528085577</v>
      </c>
      <c r="I13" s="42">
        <v>4667.1245999999992</v>
      </c>
      <c r="J13" s="42">
        <f t="shared" si="4"/>
        <v>6.9740277146572991</v>
      </c>
      <c r="K13" s="42">
        <f t="shared" si="5"/>
        <v>1.9905613054904023</v>
      </c>
      <c r="L13" s="42"/>
      <c r="M13" s="154" t="s">
        <v>602</v>
      </c>
    </row>
    <row r="14" spans="1:13" x14ac:dyDescent="0.2">
      <c r="A14" s="154" t="s">
        <v>358</v>
      </c>
      <c r="B14" s="42">
        <v>732.81945900000005</v>
      </c>
      <c r="C14" s="42">
        <f t="shared" si="0"/>
        <v>0.83238964759076617</v>
      </c>
      <c r="D14" s="42">
        <v>784.81985699999996</v>
      </c>
      <c r="E14" s="42">
        <f t="shared" si="1"/>
        <v>0.87890365346209187</v>
      </c>
      <c r="F14" s="42">
        <f t="shared" si="2"/>
        <v>7.0959357535291616</v>
      </c>
      <c r="G14" s="42">
        <v>377.96444500000001</v>
      </c>
      <c r="H14" s="42">
        <f t="shared" si="3"/>
        <v>0.58489302807883536</v>
      </c>
      <c r="I14" s="42">
        <v>391.25885200000005</v>
      </c>
      <c r="J14" s="42">
        <f t="shared" si="4"/>
        <v>0.58465335968381882</v>
      </c>
      <c r="K14" s="42">
        <f t="shared" si="5"/>
        <v>3.5173697356639053</v>
      </c>
      <c r="L14" s="42"/>
      <c r="M14" s="154" t="s">
        <v>603</v>
      </c>
    </row>
    <row r="15" spans="1:13" x14ac:dyDescent="0.2">
      <c r="A15" s="154" t="s">
        <v>359</v>
      </c>
      <c r="B15" s="42">
        <v>1285.4280030000002</v>
      </c>
      <c r="C15" s="42">
        <f t="shared" si="0"/>
        <v>1.4600826291929461</v>
      </c>
      <c r="D15" s="42">
        <v>1166.340209</v>
      </c>
      <c r="E15" s="42">
        <f t="shared" si="1"/>
        <v>1.306160466923354</v>
      </c>
      <c r="F15" s="42">
        <f t="shared" si="2"/>
        <v>-9.2644468396570545</v>
      </c>
      <c r="G15" s="42">
        <v>1807.3859440000001</v>
      </c>
      <c r="H15" s="42">
        <f t="shared" si="3"/>
        <v>2.7968965115046318</v>
      </c>
      <c r="I15" s="42">
        <v>1713.0176340000003</v>
      </c>
      <c r="J15" s="42">
        <f t="shared" si="4"/>
        <v>2.5597414851989759</v>
      </c>
      <c r="K15" s="42">
        <f t="shared" si="5"/>
        <v>-5.2212594832484598</v>
      </c>
      <c r="L15" s="42"/>
      <c r="M15" s="154" t="s">
        <v>604</v>
      </c>
    </row>
    <row r="16" spans="1:13" x14ac:dyDescent="0.2">
      <c r="A16" s="154" t="s">
        <v>360</v>
      </c>
      <c r="B16" s="42">
        <v>1380.4807409999999</v>
      </c>
      <c r="C16" s="42">
        <f t="shared" si="0"/>
        <v>1.5680504432495284</v>
      </c>
      <c r="D16" s="42">
        <v>1431.950225</v>
      </c>
      <c r="E16" s="42">
        <f t="shared" si="1"/>
        <v>1.6036116735618791</v>
      </c>
      <c r="F16" s="42">
        <f t="shared" si="2"/>
        <v>3.7283739259351449</v>
      </c>
      <c r="G16" s="42">
        <v>2624.2481010000006</v>
      </c>
      <c r="H16" s="42">
        <f t="shared" si="3"/>
        <v>4.0609756778154722</v>
      </c>
      <c r="I16" s="42">
        <v>2821.6812329999998</v>
      </c>
      <c r="J16" s="42">
        <f t="shared" si="4"/>
        <v>4.2164040619079213</v>
      </c>
      <c r="K16" s="42">
        <f t="shared" si="5"/>
        <v>7.5234171618439944</v>
      </c>
      <c r="L16" s="42"/>
      <c r="M16" s="154" t="s">
        <v>605</v>
      </c>
    </row>
    <row r="17" spans="1:13" x14ac:dyDescent="0.2">
      <c r="A17" s="154" t="s">
        <v>301</v>
      </c>
      <c r="B17" s="42">
        <v>1917.2489069999995</v>
      </c>
      <c r="C17" s="42">
        <f t="shared" si="0"/>
        <v>2.1777507712735438</v>
      </c>
      <c r="D17" s="42">
        <v>1853.9298229999997</v>
      </c>
      <c r="E17" s="42">
        <f t="shared" si="1"/>
        <v>2.0761779664005484</v>
      </c>
      <c r="F17" s="42">
        <f t="shared" si="2"/>
        <v>-3.3026011264796011</v>
      </c>
      <c r="G17" s="42">
        <v>2037.8789729999999</v>
      </c>
      <c r="H17" s="42">
        <f t="shared" si="3"/>
        <v>3.1535802352418543</v>
      </c>
      <c r="I17" s="42">
        <v>2007.5396989999999</v>
      </c>
      <c r="J17" s="42">
        <f t="shared" si="4"/>
        <v>2.9998422367169657</v>
      </c>
      <c r="K17" s="42">
        <f t="shared" si="5"/>
        <v>-1.4887672134590417</v>
      </c>
      <c r="L17" s="42"/>
      <c r="M17" s="154" t="s">
        <v>606</v>
      </c>
    </row>
    <row r="18" spans="1:13" x14ac:dyDescent="0.2">
      <c r="A18" s="154" t="s">
        <v>302</v>
      </c>
      <c r="B18" s="42">
        <v>2387.3192429999999</v>
      </c>
      <c r="C18" s="42">
        <f t="shared" si="0"/>
        <v>2.7116908523132222</v>
      </c>
      <c r="D18" s="42">
        <v>2457.4760759999999</v>
      </c>
      <c r="E18" s="42">
        <f t="shared" si="1"/>
        <v>2.7520770304516966</v>
      </c>
      <c r="F18" s="42">
        <f t="shared" si="2"/>
        <v>2.9387285846126758</v>
      </c>
      <c r="G18" s="42">
        <v>2865.2868190000004</v>
      </c>
      <c r="H18" s="42">
        <f t="shared" si="3"/>
        <v>4.4339786613507624</v>
      </c>
      <c r="I18" s="42">
        <v>2685.409764</v>
      </c>
      <c r="J18" s="42">
        <f t="shared" si="4"/>
        <v>4.0127752576709268</v>
      </c>
      <c r="K18" s="42">
        <f t="shared" si="5"/>
        <v>-6.2778027598220802</v>
      </c>
      <c r="L18" s="42"/>
      <c r="M18" s="154" t="s">
        <v>607</v>
      </c>
    </row>
    <row r="19" spans="1:13" x14ac:dyDescent="0.2">
      <c r="A19" s="154" t="s">
        <v>303</v>
      </c>
      <c r="B19" s="42">
        <v>803.98868500000003</v>
      </c>
      <c r="C19" s="42">
        <f t="shared" si="0"/>
        <v>0.91322883140595412</v>
      </c>
      <c r="D19" s="42">
        <v>830.0494369999999</v>
      </c>
      <c r="E19" s="42">
        <f t="shared" si="1"/>
        <v>0.92955533199952189</v>
      </c>
      <c r="F19" s="42">
        <f t="shared" si="2"/>
        <v>3.2414326826004896</v>
      </c>
      <c r="G19" s="42">
        <v>1639.591582</v>
      </c>
      <c r="H19" s="42">
        <f t="shared" si="3"/>
        <v>2.5372378219558405</v>
      </c>
      <c r="I19" s="42">
        <v>1526.0804240000002</v>
      </c>
      <c r="J19" s="42">
        <f t="shared" si="4"/>
        <v>2.2804034783583802</v>
      </c>
      <c r="K19" s="42">
        <f t="shared" si="5"/>
        <v>-6.9231361789218937</v>
      </c>
      <c r="L19" s="42"/>
      <c r="M19" s="154" t="s">
        <v>608</v>
      </c>
    </row>
    <row r="20" spans="1:13" x14ac:dyDescent="0.2">
      <c r="A20" s="154" t="s">
        <v>361</v>
      </c>
      <c r="B20" s="42">
        <v>1369.866035</v>
      </c>
      <c r="C20" s="42">
        <f t="shared" si="0"/>
        <v>1.5559934880498445</v>
      </c>
      <c r="D20" s="42">
        <v>1368.6599789999998</v>
      </c>
      <c r="E20" s="42">
        <f t="shared" si="1"/>
        <v>1.5327342257733545</v>
      </c>
      <c r="F20" s="42">
        <f t="shared" si="2"/>
        <v>-8.8041893819209349E-2</v>
      </c>
      <c r="G20" s="42">
        <v>2777.6429050000002</v>
      </c>
      <c r="H20" s="42">
        <f t="shared" si="3"/>
        <v>4.2983513161592297</v>
      </c>
      <c r="I20" s="42">
        <v>2737.2619450000002</v>
      </c>
      <c r="J20" s="42">
        <f t="shared" si="4"/>
        <v>4.0902573431844411</v>
      </c>
      <c r="K20" s="42">
        <f t="shared" si="5"/>
        <v>-1.453785147374802</v>
      </c>
      <c r="L20" s="42"/>
      <c r="M20" s="154" t="s">
        <v>609</v>
      </c>
    </row>
    <row r="21" spans="1:13" x14ac:dyDescent="0.2">
      <c r="A21" s="154" t="s">
        <v>304</v>
      </c>
      <c r="B21" s="42">
        <v>7432.6397550000011</v>
      </c>
      <c r="C21" s="42">
        <f t="shared" si="0"/>
        <v>8.4425328917658682</v>
      </c>
      <c r="D21" s="42">
        <v>7431.3735009999991</v>
      </c>
      <c r="E21" s="42">
        <f t="shared" si="1"/>
        <v>8.3222426930391435</v>
      </c>
      <c r="F21" s="42">
        <f t="shared" si="2"/>
        <v>-1.7036396781506369E-2</v>
      </c>
      <c r="G21" s="42">
        <v>5494.1201649999985</v>
      </c>
      <c r="H21" s="42">
        <f t="shared" si="3"/>
        <v>8.5020499214835912</v>
      </c>
      <c r="I21" s="42">
        <v>5535.1146960000005</v>
      </c>
      <c r="J21" s="42">
        <f t="shared" si="4"/>
        <v>8.2710547932898386</v>
      </c>
      <c r="K21" s="42">
        <f t="shared" si="5"/>
        <v>0.74615279187295869</v>
      </c>
      <c r="L21" s="42"/>
      <c r="M21" s="154" t="s">
        <v>610</v>
      </c>
    </row>
    <row r="22" spans="1:13" x14ac:dyDescent="0.2">
      <c r="A22" s="154" t="s">
        <v>362</v>
      </c>
      <c r="B22" s="42">
        <v>15705.462891000001</v>
      </c>
      <c r="C22" s="42">
        <f t="shared" si="0"/>
        <v>17.839407183494764</v>
      </c>
      <c r="D22" s="42">
        <v>16202.243287000001</v>
      </c>
      <c r="E22" s="42">
        <f t="shared" si="1"/>
        <v>18.144559789375915</v>
      </c>
      <c r="F22" s="42">
        <f t="shared" si="2"/>
        <v>3.1631057259998272</v>
      </c>
      <c r="G22" s="42">
        <v>9957.1782870000006</v>
      </c>
      <c r="H22" s="42">
        <f t="shared" si="3"/>
        <v>15.40855029208967</v>
      </c>
      <c r="I22" s="42">
        <v>9942.4543730000005</v>
      </c>
      <c r="J22" s="42">
        <f t="shared" si="4"/>
        <v>14.85688904663434</v>
      </c>
      <c r="K22" s="42">
        <f t="shared" si="5"/>
        <v>-0.14787235475358784</v>
      </c>
      <c r="L22" s="42"/>
      <c r="M22" s="154" t="s">
        <v>611</v>
      </c>
    </row>
    <row r="23" spans="1:13" x14ac:dyDescent="0.2">
      <c r="A23" s="154" t="s">
        <v>363</v>
      </c>
      <c r="B23" s="42">
        <v>11023.788785999999</v>
      </c>
      <c r="C23" s="42">
        <f t="shared" si="0"/>
        <v>12.521621185135013</v>
      </c>
      <c r="D23" s="42">
        <v>11680.643620999999</v>
      </c>
      <c r="E23" s="42">
        <f t="shared" si="1"/>
        <v>13.080913106006667</v>
      </c>
      <c r="F23" s="42">
        <f t="shared" si="2"/>
        <v>5.9585215913624268</v>
      </c>
      <c r="G23" s="42">
        <v>8517.6891070000001</v>
      </c>
      <c r="H23" s="42">
        <f t="shared" si="3"/>
        <v>13.180967257455499</v>
      </c>
      <c r="I23" s="42">
        <v>8369.617067000001</v>
      </c>
      <c r="J23" s="42">
        <f t="shared" si="4"/>
        <v>12.506617326292671</v>
      </c>
      <c r="K23" s="42">
        <f t="shared" si="5"/>
        <v>-1.7384062524459836</v>
      </c>
      <c r="L23" s="42"/>
      <c r="M23" s="154" t="s">
        <v>612</v>
      </c>
    </row>
    <row r="24" spans="1:13" x14ac:dyDescent="0.2">
      <c r="A24" s="154" t="s">
        <v>325</v>
      </c>
      <c r="B24" s="42">
        <v>2037.1740589999999</v>
      </c>
      <c r="C24" s="42">
        <f t="shared" si="0"/>
        <v>2.3139704823968934</v>
      </c>
      <c r="D24" s="42">
        <v>2186.2180940000007</v>
      </c>
      <c r="E24" s="42">
        <f t="shared" si="1"/>
        <v>2.4483007825852341</v>
      </c>
      <c r="F24" s="42">
        <f t="shared" si="2"/>
        <v>7.3162150451278904</v>
      </c>
      <c r="G24" s="42">
        <v>2019.999601</v>
      </c>
      <c r="H24" s="42">
        <f t="shared" si="3"/>
        <v>3.1259122358636913</v>
      </c>
      <c r="I24" s="42">
        <v>2121.9213509999995</v>
      </c>
      <c r="J24" s="42">
        <f t="shared" si="4"/>
        <v>3.1707613527603393</v>
      </c>
      <c r="K24" s="42">
        <f t="shared" si="5"/>
        <v>5.0456321847560446</v>
      </c>
      <c r="L24" s="42"/>
      <c r="M24" s="154" t="s">
        <v>613</v>
      </c>
    </row>
    <row r="25" spans="1:13" x14ac:dyDescent="0.2">
      <c r="A25" s="154" t="s">
        <v>305</v>
      </c>
      <c r="B25" s="42">
        <v>2818.2179770000002</v>
      </c>
      <c r="C25" s="42">
        <f t="shared" si="0"/>
        <v>3.2011369784177526</v>
      </c>
      <c r="D25" s="42">
        <v>2947.2407359999997</v>
      </c>
      <c r="E25" s="42">
        <f t="shared" si="1"/>
        <v>3.3005544232843036</v>
      </c>
      <c r="F25" s="42">
        <f t="shared" si="2"/>
        <v>4.5781681918495281</v>
      </c>
      <c r="G25" s="42">
        <v>3428.1552169999991</v>
      </c>
      <c r="H25" s="42">
        <f t="shared" si="3"/>
        <v>5.3050071564149013</v>
      </c>
      <c r="I25" s="42">
        <v>3617.7875880000011</v>
      </c>
      <c r="J25" s="42">
        <f t="shared" si="4"/>
        <v>5.4060161377425393</v>
      </c>
      <c r="K25" s="42">
        <f t="shared" si="5"/>
        <v>5.5316156648808459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3"/>
      <c r="B32" s="193"/>
    </row>
    <row r="34" spans="1:3" x14ac:dyDescent="0.2">
      <c r="A34" s="193"/>
      <c r="B34" s="193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2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713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930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66249507.97200001</v>
      </c>
      <c r="C8" s="173"/>
      <c r="D8" s="172">
        <v>67082134.750000015</v>
      </c>
      <c r="E8" s="173"/>
      <c r="F8" s="172">
        <v>48533556.04900001</v>
      </c>
      <c r="G8" s="173"/>
      <c r="H8" s="172">
        <v>50569989.688000001</v>
      </c>
      <c r="I8" s="173"/>
      <c r="J8" s="174">
        <f>F8-B8</f>
        <v>-17715951.923</v>
      </c>
      <c r="K8" s="174">
        <f>H8-D8</f>
        <v>-16512145.062000014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65312328.223999999</v>
      </c>
      <c r="C9" s="173"/>
      <c r="D9" s="172">
        <v>66092591.887000002</v>
      </c>
      <c r="E9" s="173"/>
      <c r="F9" s="172">
        <v>45500280.936999999</v>
      </c>
      <c r="G9" s="173"/>
      <c r="H9" s="172">
        <v>47556773.993000001</v>
      </c>
      <c r="I9" s="173"/>
      <c r="J9" s="174">
        <f>F9-B9</f>
        <v>-19812047.287</v>
      </c>
      <c r="K9" s="174">
        <f>H9-D9</f>
        <v>-18535817.894000001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21788523.390000001</v>
      </c>
      <c r="C11" s="177"/>
      <c r="D11" s="172">
        <v>22213188.339000002</v>
      </c>
      <c r="E11" s="173"/>
      <c r="F11" s="172">
        <v>16087567.276999991</v>
      </c>
      <c r="G11" s="177"/>
      <c r="H11" s="172">
        <v>16351519.530999999</v>
      </c>
      <c r="I11" s="173"/>
      <c r="J11" s="174">
        <f>F11-B11</f>
        <v>-5700956.1130000092</v>
      </c>
      <c r="K11" s="174">
        <f>H11-D11</f>
        <v>-5861668.8080000021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22725703.138</v>
      </c>
      <c r="C12" s="177"/>
      <c r="D12" s="172">
        <v>23202731.202000003</v>
      </c>
      <c r="E12" s="177"/>
      <c r="F12" s="172">
        <v>19120842.388999991</v>
      </c>
      <c r="G12" s="177"/>
      <c r="H12" s="172">
        <v>19364735.226</v>
      </c>
      <c r="I12" s="177"/>
      <c r="J12" s="174">
        <f>F12-B12</f>
        <v>-3604860.7490000091</v>
      </c>
      <c r="K12" s="174">
        <f>H12-D12</f>
        <v>-3837995.9760000035</v>
      </c>
      <c r="L12" s="174"/>
      <c r="M12" s="171" t="s">
        <v>698</v>
      </c>
      <c r="O12" s="84"/>
    </row>
    <row r="13" spans="1:15" x14ac:dyDescent="0.2">
      <c r="A13" s="155" t="s">
        <v>714</v>
      </c>
      <c r="B13" s="178">
        <v>686026.51500000001</v>
      </c>
      <c r="C13" s="179">
        <f>IF(B13=0,0,IF(OR(B13="x",B13="Ə"),"x",B13/$B$12*100))</f>
        <v>3.0187251449786143</v>
      </c>
      <c r="D13" s="178">
        <v>903365.89999999991</v>
      </c>
      <c r="E13" s="179">
        <f>IF(D13=0,0,IF(OR(D13="x",D13="Ə"),"x",D13/$D$12*100))</f>
        <v>3.893360191674903</v>
      </c>
      <c r="F13" s="178">
        <v>859013.929</v>
      </c>
      <c r="G13" s="179">
        <f>IF(F13=0,0,IF(OR(F13="x",F13="Ə"),"x",F13/$F$12*100))</f>
        <v>4.4925527417880984</v>
      </c>
      <c r="H13" s="178">
        <v>887192.44800000009</v>
      </c>
      <c r="I13" s="179">
        <f>IF(H13=0,0,IF(OR(H13="x",H13="Ə"),"x",H13/$H$12*100))</f>
        <v>4.5814850430219876</v>
      </c>
      <c r="J13" s="178">
        <v>172987.41399999999</v>
      </c>
      <c r="K13" s="178">
        <v>-16173.451999999816</v>
      </c>
      <c r="L13" s="178"/>
      <c r="M13" s="155" t="s">
        <v>714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715</v>
      </c>
      <c r="B14" s="178">
        <v>447808.83299999998</v>
      </c>
      <c r="C14" s="179">
        <f t="shared" ref="C14:C77" si="0">IF(B14=0,0,IF(OR(B14="x",B14="Ə"),"x",B14/$B$12*100))</f>
        <v>1.9704949513804564</v>
      </c>
      <c r="D14" s="178">
        <v>466616.08299999998</v>
      </c>
      <c r="E14" s="179">
        <f t="shared" ref="E14:E77" si="1">IF(D14=0,0,IF(OR(D14="x",D14="Ə"),"x",D14/$D$12*100))</f>
        <v>2.0110394717660616</v>
      </c>
      <c r="F14" s="178">
        <v>642803.348</v>
      </c>
      <c r="G14" s="179">
        <f t="shared" ref="G14:G77" si="2">IF(F14=0,0,IF(OR(F14="x",F14="Ə"),"x",F14/$F$12*100))</f>
        <v>3.3617940827219916</v>
      </c>
      <c r="H14" s="178">
        <v>678565.97900000005</v>
      </c>
      <c r="I14" s="179">
        <f t="shared" ref="I14:I77" si="3">IF(H14=0,0,IF(OR(H14="x",H14="Ə"),"x",H14/$H$12*100))</f>
        <v>3.5041324917725989</v>
      </c>
      <c r="J14" s="178">
        <v>194994.51500000001</v>
      </c>
      <c r="K14" s="178">
        <v>211949.89600000007</v>
      </c>
      <c r="L14" s="178"/>
      <c r="M14" s="155" t="s">
        <v>931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716</v>
      </c>
      <c r="B15" s="178">
        <v>13077.987999999999</v>
      </c>
      <c r="C15" s="179">
        <f t="shared" si="0"/>
        <v>5.7547121515162683E-2</v>
      </c>
      <c r="D15" s="178">
        <v>14580.133</v>
      </c>
      <c r="E15" s="179">
        <f t="shared" si="1"/>
        <v>6.2838003306883272E-2</v>
      </c>
      <c r="F15" s="178">
        <v>12960.925999999999</v>
      </c>
      <c r="G15" s="179">
        <f t="shared" si="2"/>
        <v>6.7784283434375647E-2</v>
      </c>
      <c r="H15" s="178">
        <v>14224.669</v>
      </c>
      <c r="I15" s="179">
        <f t="shared" si="3"/>
        <v>7.3456563355956933E-2</v>
      </c>
      <c r="J15" s="178">
        <v>-117.0619999999999</v>
      </c>
      <c r="K15" s="178">
        <v>-355.46399999999994</v>
      </c>
      <c r="L15" s="178"/>
      <c r="M15" s="155" t="s">
        <v>932</v>
      </c>
    </row>
    <row r="16" spans="1:15" x14ac:dyDescent="0.2">
      <c r="A16" s="155" t="s">
        <v>717</v>
      </c>
      <c r="B16" s="178">
        <v>70.385999999999996</v>
      </c>
      <c r="C16" s="179">
        <f t="shared" si="0"/>
        <v>3.0971978984582646E-4</v>
      </c>
      <c r="D16" s="178">
        <v>646.68200000000002</v>
      </c>
      <c r="E16" s="179">
        <f t="shared" si="1"/>
        <v>2.7870943052784149E-3</v>
      </c>
      <c r="F16" s="178">
        <v>354.161</v>
      </c>
      <c r="G16" s="179">
        <f t="shared" si="2"/>
        <v>1.8522248800280101E-3</v>
      </c>
      <c r="H16" s="178">
        <v>204.45099999999999</v>
      </c>
      <c r="I16" s="179">
        <f t="shared" si="3"/>
        <v>1.0557903199497122E-3</v>
      </c>
      <c r="J16" s="178">
        <v>283.77499999999998</v>
      </c>
      <c r="K16" s="178">
        <v>-442.23099999999999</v>
      </c>
      <c r="L16" s="178"/>
      <c r="M16" s="155" t="s">
        <v>933</v>
      </c>
    </row>
    <row r="17" spans="1:18" x14ac:dyDescent="0.2">
      <c r="A17" s="155" t="s">
        <v>718</v>
      </c>
      <c r="B17" s="178">
        <v>225069.30799999999</v>
      </c>
      <c r="C17" s="179">
        <f t="shared" si="0"/>
        <v>0.99037335229314916</v>
      </c>
      <c r="D17" s="178">
        <v>421523.00199999998</v>
      </c>
      <c r="E17" s="179">
        <f t="shared" si="1"/>
        <v>1.8166956222966804</v>
      </c>
      <c r="F17" s="178">
        <v>202895.49400000001</v>
      </c>
      <c r="G17" s="179">
        <f t="shared" si="2"/>
        <v>1.0611221507517028</v>
      </c>
      <c r="H17" s="178">
        <v>194197.34899999999</v>
      </c>
      <c r="I17" s="179">
        <f t="shared" si="3"/>
        <v>1.0028401975734818</v>
      </c>
      <c r="J17" s="178">
        <v>-22173.813999999984</v>
      </c>
      <c r="K17" s="178">
        <v>-227325.65299999999</v>
      </c>
      <c r="L17" s="178"/>
      <c r="M17" s="155" t="s">
        <v>934</v>
      </c>
    </row>
    <row r="18" spans="1:18" x14ac:dyDescent="0.2">
      <c r="A18" s="155" t="s">
        <v>719</v>
      </c>
      <c r="B18" s="178">
        <v>2810949.7760000001</v>
      </c>
      <c r="C18" s="179">
        <f t="shared" si="0"/>
        <v>12.369033243683306</v>
      </c>
      <c r="D18" s="178">
        <v>2746977.0449999999</v>
      </c>
      <c r="E18" s="179">
        <f t="shared" si="1"/>
        <v>11.839024557433216</v>
      </c>
      <c r="F18" s="178">
        <v>963340.228</v>
      </c>
      <c r="G18" s="179">
        <f t="shared" si="2"/>
        <v>5.0381683421761743</v>
      </c>
      <c r="H18" s="178">
        <v>928088.20299999998</v>
      </c>
      <c r="I18" s="179">
        <f t="shared" si="3"/>
        <v>4.792671793177453</v>
      </c>
      <c r="J18" s="178">
        <v>-1847609.548</v>
      </c>
      <c r="K18" s="178">
        <v>-1818888.8419999999</v>
      </c>
      <c r="L18" s="178"/>
      <c r="M18" s="155" t="s">
        <v>935</v>
      </c>
    </row>
    <row r="19" spans="1:18" x14ac:dyDescent="0.2">
      <c r="A19" s="155" t="s">
        <v>720</v>
      </c>
      <c r="B19" s="178">
        <v>124396.26</v>
      </c>
      <c r="C19" s="179">
        <f t="shared" si="0"/>
        <v>0.54738134721118958</v>
      </c>
      <c r="D19" s="178">
        <v>34249.724000000002</v>
      </c>
      <c r="E19" s="179">
        <f t="shared" si="1"/>
        <v>0.14761074332942228</v>
      </c>
      <c r="F19" s="178">
        <v>229164.98800000001</v>
      </c>
      <c r="G19" s="179">
        <f t="shared" si="2"/>
        <v>1.1985088488142974</v>
      </c>
      <c r="H19" s="178">
        <v>178625.89</v>
      </c>
      <c r="I19" s="179">
        <f t="shared" si="3"/>
        <v>0.9224287753760172</v>
      </c>
      <c r="J19" s="178">
        <v>104768.72800000002</v>
      </c>
      <c r="K19" s="178">
        <v>144376.16600000003</v>
      </c>
      <c r="L19" s="178"/>
      <c r="M19" s="155" t="s">
        <v>936</v>
      </c>
    </row>
    <row r="20" spans="1:18" x14ac:dyDescent="0.2">
      <c r="A20" s="155" t="s">
        <v>721</v>
      </c>
      <c r="B20" s="178">
        <v>239633.25200000001</v>
      </c>
      <c r="C20" s="179">
        <f t="shared" si="0"/>
        <v>1.054459131780638</v>
      </c>
      <c r="D20" s="178">
        <v>2995.0619999999999</v>
      </c>
      <c r="E20" s="179">
        <f t="shared" si="1"/>
        <v>1.2908230388592505E-2</v>
      </c>
      <c r="F20" s="178">
        <v>10452.894</v>
      </c>
      <c r="G20" s="179">
        <f t="shared" si="2"/>
        <v>5.4667539156190284E-2</v>
      </c>
      <c r="H20" s="178">
        <v>9842.0879999999997</v>
      </c>
      <c r="I20" s="179">
        <f t="shared" si="3"/>
        <v>5.082480026262147E-2</v>
      </c>
      <c r="J20" s="178">
        <v>-229180.35800000001</v>
      </c>
      <c r="K20" s="178">
        <v>6847.0259999999998</v>
      </c>
      <c r="L20" s="178"/>
      <c r="M20" s="155" t="s">
        <v>937</v>
      </c>
    </row>
    <row r="21" spans="1:18" x14ac:dyDescent="0.2">
      <c r="A21" s="155" t="s">
        <v>722</v>
      </c>
      <c r="B21" s="178">
        <v>767175.01199999999</v>
      </c>
      <c r="C21" s="179">
        <f t="shared" si="0"/>
        <v>3.3758031922770071</v>
      </c>
      <c r="D21" s="178">
        <v>908493.71200000006</v>
      </c>
      <c r="E21" s="179">
        <f t="shared" si="1"/>
        <v>3.9154602278963209</v>
      </c>
      <c r="F21" s="178">
        <v>411312.57400000002</v>
      </c>
      <c r="G21" s="179">
        <f t="shared" si="2"/>
        <v>2.1511216170926843</v>
      </c>
      <c r="H21" s="178">
        <v>410177.81699999998</v>
      </c>
      <c r="I21" s="179">
        <f t="shared" si="3"/>
        <v>2.1181689923096703</v>
      </c>
      <c r="J21" s="178">
        <v>-355862.43799999997</v>
      </c>
      <c r="K21" s="178">
        <v>-498315.89500000008</v>
      </c>
      <c r="L21" s="178"/>
      <c r="M21" s="155" t="s">
        <v>938</v>
      </c>
    </row>
    <row r="22" spans="1:18" x14ac:dyDescent="0.2">
      <c r="A22" s="155" t="s">
        <v>723</v>
      </c>
      <c r="B22" s="178">
        <v>13024.828</v>
      </c>
      <c r="C22" s="179">
        <f t="shared" si="0"/>
        <v>5.7313201360185785E-2</v>
      </c>
      <c r="D22" s="178">
        <v>8561.8130000000001</v>
      </c>
      <c r="E22" s="179">
        <f t="shared" si="1"/>
        <v>3.6900022352808183E-2</v>
      </c>
      <c r="F22" s="178">
        <v>7625.3630000000003</v>
      </c>
      <c r="G22" s="179">
        <f t="shared" si="2"/>
        <v>3.9879848622081562E-2</v>
      </c>
      <c r="H22" s="178">
        <v>14033.945</v>
      </c>
      <c r="I22" s="179">
        <f t="shared" si="3"/>
        <v>7.2471659623609866E-2</v>
      </c>
      <c r="J22" s="178">
        <v>-5399.4649999999992</v>
      </c>
      <c r="K22" s="178">
        <v>5472.1319999999996</v>
      </c>
      <c r="L22" s="178"/>
      <c r="M22" s="155" t="s">
        <v>939</v>
      </c>
    </row>
    <row r="23" spans="1:18" x14ac:dyDescent="0.2">
      <c r="A23" s="155" t="s">
        <v>724</v>
      </c>
      <c r="B23" s="178">
        <v>58.11</v>
      </c>
      <c r="C23" s="179">
        <f t="shared" si="0"/>
        <v>2.5570165924958054E-4</v>
      </c>
      <c r="D23" s="178">
        <v>9734.4</v>
      </c>
      <c r="E23" s="179">
        <f t="shared" si="1"/>
        <v>4.195368172502436E-2</v>
      </c>
      <c r="F23" s="178">
        <v>5832.2430000000004</v>
      </c>
      <c r="G23" s="179">
        <f t="shared" si="2"/>
        <v>3.0502019112689436E-2</v>
      </c>
      <c r="H23" s="178">
        <v>5462.2550000000001</v>
      </c>
      <c r="I23" s="179">
        <f t="shared" si="3"/>
        <v>2.8207227913274645E-2</v>
      </c>
      <c r="J23" s="178">
        <v>5774.1330000000007</v>
      </c>
      <c r="K23" s="178">
        <v>-4272.1449999999995</v>
      </c>
      <c r="L23" s="178"/>
      <c r="M23" s="155" t="s">
        <v>940</v>
      </c>
    </row>
    <row r="24" spans="1:18" x14ac:dyDescent="0.2">
      <c r="A24" s="155" t="s">
        <v>725</v>
      </c>
      <c r="B24" s="178">
        <v>5.5869999999999997</v>
      </c>
      <c r="C24" s="179">
        <f t="shared" si="0"/>
        <v>2.4584497852820625E-5</v>
      </c>
      <c r="D24" s="178">
        <v>4.5129999999999999</v>
      </c>
      <c r="E24" s="179">
        <f t="shared" si="1"/>
        <v>1.9450296435839385E-5</v>
      </c>
      <c r="F24" s="178">
        <v>21947.300999999999</v>
      </c>
      <c r="G24" s="179">
        <f t="shared" si="2"/>
        <v>0.11478208205212778</v>
      </c>
      <c r="H24" s="178">
        <v>29248.846000000001</v>
      </c>
      <c r="I24" s="179">
        <f t="shared" si="3"/>
        <v>0.15104180696841718</v>
      </c>
      <c r="J24" s="178">
        <v>21941.714</v>
      </c>
      <c r="K24" s="178">
        <v>29244.333000000002</v>
      </c>
      <c r="L24" s="178"/>
      <c r="M24" s="155" t="s">
        <v>941</v>
      </c>
    </row>
    <row r="25" spans="1:18" x14ac:dyDescent="0.2">
      <c r="A25" s="155" t="s">
        <v>726</v>
      </c>
      <c r="B25" s="178">
        <v>322.173</v>
      </c>
      <c r="C25" s="179">
        <f t="shared" si="0"/>
        <v>1.4176591062711257E-3</v>
      </c>
      <c r="D25" s="178">
        <v>348.56299999999999</v>
      </c>
      <c r="E25" s="179">
        <f t="shared" si="1"/>
        <v>1.5022498729371778E-3</v>
      </c>
      <c r="F25" s="178">
        <v>2508.3409999999999</v>
      </c>
      <c r="G25" s="179">
        <f t="shared" si="2"/>
        <v>1.3118360315772596E-2</v>
      </c>
      <c r="H25" s="178">
        <v>1884.55</v>
      </c>
      <c r="I25" s="179">
        <f t="shared" si="3"/>
        <v>9.7318655690665726E-3</v>
      </c>
      <c r="J25" s="178">
        <v>2186.1679999999997</v>
      </c>
      <c r="K25" s="178">
        <v>1535.9870000000001</v>
      </c>
      <c r="L25" s="178"/>
      <c r="M25" s="155" t="s">
        <v>942</v>
      </c>
    </row>
    <row r="26" spans="1:18" x14ac:dyDescent="0.2">
      <c r="A26" s="155" t="s">
        <v>727</v>
      </c>
      <c r="B26" s="178">
        <v>35016.678999999996</v>
      </c>
      <c r="C26" s="179">
        <f t="shared" si="0"/>
        <v>0.15408402894011261</v>
      </c>
      <c r="D26" s="178">
        <v>83225.347999999998</v>
      </c>
      <c r="E26" s="179">
        <f t="shared" si="1"/>
        <v>0.35868772204207683</v>
      </c>
      <c r="F26" s="178">
        <v>37276.832999999999</v>
      </c>
      <c r="G26" s="179">
        <f t="shared" si="2"/>
        <v>0.19495392640987902</v>
      </c>
      <c r="H26" s="178">
        <v>39583.099000000002</v>
      </c>
      <c r="I26" s="179">
        <f t="shared" si="3"/>
        <v>0.20440816018415722</v>
      </c>
      <c r="J26" s="178">
        <v>2260.1540000000023</v>
      </c>
      <c r="K26" s="178">
        <v>-43642.248999999996</v>
      </c>
      <c r="L26" s="178"/>
      <c r="M26" s="155" t="s">
        <v>943</v>
      </c>
    </row>
    <row r="27" spans="1:18" x14ac:dyDescent="0.2">
      <c r="A27" s="155" t="s">
        <v>728</v>
      </c>
      <c r="B27" s="178">
        <v>2187.614</v>
      </c>
      <c r="C27" s="179">
        <f t="shared" si="0"/>
        <v>9.6261664016109444E-3</v>
      </c>
      <c r="D27" s="178">
        <v>129052.569</v>
      </c>
      <c r="E27" s="179">
        <f t="shared" si="1"/>
        <v>0.55619559558090326</v>
      </c>
      <c r="F27" s="178">
        <v>39004.544000000002</v>
      </c>
      <c r="G27" s="179">
        <f t="shared" si="2"/>
        <v>0.20398967371039511</v>
      </c>
      <c r="H27" s="178">
        <v>49519.059000000001</v>
      </c>
      <c r="I27" s="179">
        <f t="shared" si="3"/>
        <v>0.25571771791391906</v>
      </c>
      <c r="J27" s="178">
        <v>36816.93</v>
      </c>
      <c r="K27" s="178">
        <v>-79533.510000000009</v>
      </c>
      <c r="L27" s="178"/>
      <c r="M27" s="155" t="s">
        <v>944</v>
      </c>
    </row>
    <row r="28" spans="1:18" x14ac:dyDescent="0.2">
      <c r="A28" s="155" t="s">
        <v>729</v>
      </c>
      <c r="B28" s="178">
        <v>1165956.341</v>
      </c>
      <c r="C28" s="179">
        <f t="shared" si="0"/>
        <v>5.1305622269191149</v>
      </c>
      <c r="D28" s="178">
        <v>1062520.594</v>
      </c>
      <c r="E28" s="179">
        <f t="shared" si="1"/>
        <v>4.5792910530653996</v>
      </c>
      <c r="F28" s="178">
        <v>38272.773000000001</v>
      </c>
      <c r="G28" s="179">
        <f t="shared" si="2"/>
        <v>0.20016258814003876</v>
      </c>
      <c r="H28" s="178">
        <v>34268.39</v>
      </c>
      <c r="I28" s="179">
        <f t="shared" si="3"/>
        <v>0.1769628636801068</v>
      </c>
      <c r="J28" s="178">
        <v>-1127683.568</v>
      </c>
      <c r="K28" s="178">
        <v>-1028252.204</v>
      </c>
      <c r="L28" s="178"/>
      <c r="M28" s="155" t="s">
        <v>945</v>
      </c>
    </row>
    <row r="29" spans="1:18" x14ac:dyDescent="0.2">
      <c r="A29" s="155" t="s">
        <v>730</v>
      </c>
      <c r="B29" s="178">
        <v>427132.72399999999</v>
      </c>
      <c r="C29" s="179">
        <f t="shared" si="0"/>
        <v>1.8795137884459325</v>
      </c>
      <c r="D29" s="178">
        <v>497834.86700000003</v>
      </c>
      <c r="E29" s="179">
        <f t="shared" si="1"/>
        <v>2.1455873563586696</v>
      </c>
      <c r="F29" s="178">
        <v>152020.26199999999</v>
      </c>
      <c r="G29" s="179">
        <f t="shared" si="2"/>
        <v>0.7950500239856354</v>
      </c>
      <c r="H29" s="178">
        <v>146648.82399999999</v>
      </c>
      <c r="I29" s="179">
        <f t="shared" si="3"/>
        <v>0.75729836885712964</v>
      </c>
      <c r="J29" s="178">
        <v>-275112.462</v>
      </c>
      <c r="K29" s="178">
        <v>-351186.04300000006</v>
      </c>
      <c r="L29" s="178"/>
      <c r="M29" s="155" t="s">
        <v>946</v>
      </c>
      <c r="R29" s="183"/>
    </row>
    <row r="30" spans="1:18" x14ac:dyDescent="0.2">
      <c r="A30" s="155" t="s">
        <v>731</v>
      </c>
      <c r="B30" s="178">
        <v>36041.196000000004</v>
      </c>
      <c r="C30" s="179">
        <f t="shared" si="0"/>
        <v>0.15859221508413951</v>
      </c>
      <c r="D30" s="178">
        <v>9955.8799999999992</v>
      </c>
      <c r="E30" s="179">
        <f t="shared" si="1"/>
        <v>4.2908224524627656E-2</v>
      </c>
      <c r="F30" s="178">
        <v>7922.1120000000001</v>
      </c>
      <c r="G30" s="179">
        <f t="shared" si="2"/>
        <v>4.1431814764382471E-2</v>
      </c>
      <c r="H30" s="178">
        <v>8793.44</v>
      </c>
      <c r="I30" s="179">
        <f t="shared" si="3"/>
        <v>4.5409554519462353E-2</v>
      </c>
      <c r="J30" s="178">
        <v>-28119.084000000003</v>
      </c>
      <c r="K30" s="178">
        <v>-1162.4399999999987</v>
      </c>
      <c r="L30" s="178"/>
      <c r="M30" s="155" t="s">
        <v>947</v>
      </c>
    </row>
    <row r="31" spans="1:18" x14ac:dyDescent="0.2">
      <c r="A31" s="155" t="s">
        <v>732</v>
      </c>
      <c r="B31" s="178">
        <v>225744.66400000002</v>
      </c>
      <c r="C31" s="179">
        <f t="shared" si="0"/>
        <v>0.99334512392942798</v>
      </c>
      <c r="D31" s="178">
        <v>125704.23</v>
      </c>
      <c r="E31" s="179">
        <f t="shared" si="1"/>
        <v>0.54176479874560923</v>
      </c>
      <c r="F31" s="178">
        <v>1708877.2170000002</v>
      </c>
      <c r="G31" s="179">
        <f t="shared" si="2"/>
        <v>8.9372485910092454</v>
      </c>
      <c r="H31" s="178">
        <v>1532511.4369999999</v>
      </c>
      <c r="I31" s="179">
        <f t="shared" si="3"/>
        <v>7.9139292074718286</v>
      </c>
      <c r="J31" s="178">
        <v>1483132.5530000001</v>
      </c>
      <c r="K31" s="178">
        <v>1406807.2069999999</v>
      </c>
      <c r="L31" s="178"/>
      <c r="M31" s="155" t="s">
        <v>732</v>
      </c>
    </row>
    <row r="32" spans="1:18" x14ac:dyDescent="0.2">
      <c r="A32" s="155" t="s">
        <v>733</v>
      </c>
      <c r="B32" s="178">
        <v>184296.98499999999</v>
      </c>
      <c r="C32" s="179">
        <f t="shared" si="0"/>
        <v>0.81096274065040541</v>
      </c>
      <c r="D32" s="178">
        <v>93026.611000000004</v>
      </c>
      <c r="E32" s="179">
        <f t="shared" si="1"/>
        <v>0.40092957242887595</v>
      </c>
      <c r="F32" s="178">
        <v>1083415.469</v>
      </c>
      <c r="G32" s="179">
        <f t="shared" si="2"/>
        <v>5.6661492572276888</v>
      </c>
      <c r="H32" s="178">
        <v>863105.39800000004</v>
      </c>
      <c r="I32" s="179">
        <f t="shared" si="3"/>
        <v>4.4570988858197982</v>
      </c>
      <c r="J32" s="178">
        <v>899118.48400000005</v>
      </c>
      <c r="K32" s="178">
        <v>770078.78700000001</v>
      </c>
      <c r="L32" s="178"/>
      <c r="M32" s="155" t="s">
        <v>948</v>
      </c>
    </row>
    <row r="33" spans="1:13" x14ac:dyDescent="0.2">
      <c r="A33" s="155" t="s">
        <v>734</v>
      </c>
      <c r="B33" s="178">
        <v>8694.8389999999999</v>
      </c>
      <c r="C33" s="179">
        <f t="shared" si="0"/>
        <v>3.8259933904800612E-2</v>
      </c>
      <c r="D33" s="178">
        <v>8678.0830000000005</v>
      </c>
      <c r="E33" s="179">
        <f t="shared" si="1"/>
        <v>3.740112715373773E-2</v>
      </c>
      <c r="F33" s="178">
        <v>302439.50699999998</v>
      </c>
      <c r="G33" s="179">
        <f t="shared" si="2"/>
        <v>1.5817268970010969</v>
      </c>
      <c r="H33" s="178">
        <v>329272.359</v>
      </c>
      <c r="I33" s="179">
        <f t="shared" si="3"/>
        <v>1.7003710877384139</v>
      </c>
      <c r="J33" s="178">
        <v>293744.66800000001</v>
      </c>
      <c r="K33" s="178">
        <v>320594.27600000001</v>
      </c>
      <c r="L33" s="178"/>
      <c r="M33" s="155" t="s">
        <v>949</v>
      </c>
    </row>
    <row r="34" spans="1:13" x14ac:dyDescent="0.2">
      <c r="A34" s="155" t="s">
        <v>735</v>
      </c>
      <c r="B34" s="178">
        <v>200.18100000000001</v>
      </c>
      <c r="C34" s="179">
        <f t="shared" si="0"/>
        <v>8.8085723369885202E-4</v>
      </c>
      <c r="D34" s="178">
        <v>346.20499999999998</v>
      </c>
      <c r="E34" s="179">
        <f t="shared" si="1"/>
        <v>1.4920872762175436E-3</v>
      </c>
      <c r="F34" s="178">
        <v>101996.85</v>
      </c>
      <c r="G34" s="179">
        <f t="shared" si="2"/>
        <v>0.53343282646729873</v>
      </c>
      <c r="H34" s="178">
        <v>99524.133000000002</v>
      </c>
      <c r="I34" s="179">
        <f t="shared" si="3"/>
        <v>0.51394523001984682</v>
      </c>
      <c r="J34" s="178">
        <v>101796.66900000001</v>
      </c>
      <c r="K34" s="178">
        <v>99177.928</v>
      </c>
      <c r="L34" s="178"/>
      <c r="M34" s="155" t="s">
        <v>950</v>
      </c>
    </row>
    <row r="35" spans="1:13" x14ac:dyDescent="0.2">
      <c r="A35" s="155" t="s">
        <v>736</v>
      </c>
      <c r="B35" s="178">
        <v>32120.304</v>
      </c>
      <c r="C35" s="179">
        <f t="shared" si="0"/>
        <v>0.1413390987506615</v>
      </c>
      <c r="D35" s="178">
        <v>22745.9</v>
      </c>
      <c r="E35" s="179">
        <f t="shared" si="1"/>
        <v>9.8031131774863528E-2</v>
      </c>
      <c r="F35" s="178">
        <v>179384.53899999999</v>
      </c>
      <c r="G35" s="179">
        <f t="shared" si="2"/>
        <v>0.93816232230018237</v>
      </c>
      <c r="H35" s="178">
        <v>192215.24600000001</v>
      </c>
      <c r="I35" s="179">
        <f t="shared" si="3"/>
        <v>0.99260456575684453</v>
      </c>
      <c r="J35" s="178">
        <v>147264.23499999999</v>
      </c>
      <c r="K35" s="178">
        <v>169469.34600000002</v>
      </c>
      <c r="L35" s="178"/>
      <c r="M35" s="155" t="s">
        <v>951</v>
      </c>
    </row>
    <row r="36" spans="1:13" x14ac:dyDescent="0.2">
      <c r="A36" s="155" t="s">
        <v>737</v>
      </c>
      <c r="B36" s="178">
        <v>432.35500000000002</v>
      </c>
      <c r="C36" s="179">
        <f t="shared" si="0"/>
        <v>1.902493389861511E-3</v>
      </c>
      <c r="D36" s="178">
        <v>907.43100000000004</v>
      </c>
      <c r="E36" s="179">
        <f t="shared" si="1"/>
        <v>3.9108801119145074E-3</v>
      </c>
      <c r="F36" s="178">
        <v>41640.851999999999</v>
      </c>
      <c r="G36" s="179">
        <f t="shared" si="2"/>
        <v>0.21777728801297752</v>
      </c>
      <c r="H36" s="178">
        <v>48394.300999999999</v>
      </c>
      <c r="I36" s="179">
        <f t="shared" si="3"/>
        <v>0.24990943813692607</v>
      </c>
      <c r="J36" s="178">
        <v>41208.496999999996</v>
      </c>
      <c r="K36" s="178">
        <v>47486.87</v>
      </c>
      <c r="L36" s="178"/>
      <c r="M36" s="155" t="s">
        <v>952</v>
      </c>
    </row>
    <row r="37" spans="1:13" x14ac:dyDescent="0.2">
      <c r="A37" s="155" t="s">
        <v>738</v>
      </c>
      <c r="B37" s="178">
        <v>22673496.627999995</v>
      </c>
      <c r="C37" s="179">
        <f t="shared" si="0"/>
        <v>99.770275490782453</v>
      </c>
      <c r="D37" s="178">
        <v>23148275.42200001</v>
      </c>
      <c r="E37" s="179">
        <f t="shared" si="1"/>
        <v>99.765304439697601</v>
      </c>
      <c r="F37" s="178">
        <v>18106470.697000004</v>
      </c>
      <c r="G37" s="179">
        <f t="shared" si="2"/>
        <v>94.69494245408589</v>
      </c>
      <c r="H37" s="178">
        <v>18363622.317000009</v>
      </c>
      <c r="I37" s="179">
        <f t="shared" si="3"/>
        <v>94.830226712029358</v>
      </c>
      <c r="J37" s="178">
        <v>-4567025.9309999906</v>
      </c>
      <c r="K37" s="178">
        <v>-4784653.1050000004</v>
      </c>
      <c r="L37" s="178"/>
      <c r="M37" s="155" t="s">
        <v>953</v>
      </c>
    </row>
    <row r="38" spans="1:13" x14ac:dyDescent="0.2">
      <c r="A38" s="155" t="s">
        <v>739</v>
      </c>
      <c r="B38" s="178">
        <v>3254554.4450000008</v>
      </c>
      <c r="C38" s="179">
        <f t="shared" si="0"/>
        <v>14.321028595845775</v>
      </c>
      <c r="D38" s="178">
        <v>3682302.8089999999</v>
      </c>
      <c r="E38" s="179">
        <f t="shared" si="1"/>
        <v>15.870126568042114</v>
      </c>
      <c r="F38" s="178">
        <v>5162676.4040000001</v>
      </c>
      <c r="G38" s="179">
        <f t="shared" si="2"/>
        <v>27.000256050277528</v>
      </c>
      <c r="H38" s="178">
        <v>5194049.9310000008</v>
      </c>
      <c r="I38" s="179">
        <f t="shared" si="3"/>
        <v>26.822209910860163</v>
      </c>
      <c r="J38" s="178">
        <v>1908121.9589999993</v>
      </c>
      <c r="K38" s="178">
        <v>1511747.1220000009</v>
      </c>
      <c r="L38" s="178"/>
      <c r="M38" s="155" t="s">
        <v>954</v>
      </c>
    </row>
    <row r="39" spans="1:13" x14ac:dyDescent="0.2">
      <c r="A39" s="155" t="s">
        <v>740</v>
      </c>
      <c r="B39" s="178">
        <v>384.35</v>
      </c>
      <c r="C39" s="179">
        <f t="shared" si="0"/>
        <v>1.6912568014554516E-3</v>
      </c>
      <c r="D39" s="178">
        <v>123.72499999999999</v>
      </c>
      <c r="E39" s="179">
        <f t="shared" si="1"/>
        <v>5.3323463915892484E-4</v>
      </c>
      <c r="F39" s="178">
        <v>5688.5320000000002</v>
      </c>
      <c r="G39" s="179">
        <f t="shared" si="2"/>
        <v>2.9750425657357808E-2</v>
      </c>
      <c r="H39" s="178">
        <v>7746.9790000000003</v>
      </c>
      <c r="I39" s="179">
        <f t="shared" si="3"/>
        <v>4.0005602501595496E-2</v>
      </c>
      <c r="J39" s="178">
        <v>5304.1819999999998</v>
      </c>
      <c r="K39" s="178">
        <v>7623.2539999999999</v>
      </c>
      <c r="L39" s="178"/>
      <c r="M39" s="155" t="s">
        <v>955</v>
      </c>
    </row>
    <row r="40" spans="1:13" x14ac:dyDescent="0.2">
      <c r="A40" s="155" t="s">
        <v>741</v>
      </c>
      <c r="B40" s="178">
        <v>1639.037</v>
      </c>
      <c r="C40" s="179">
        <f t="shared" si="0"/>
        <v>7.212260892642485E-3</v>
      </c>
      <c r="D40" s="178">
        <v>2155.0320000000002</v>
      </c>
      <c r="E40" s="179">
        <f t="shared" si="1"/>
        <v>9.2878376310037286E-3</v>
      </c>
      <c r="F40" s="178">
        <v>5974.3959999999997</v>
      </c>
      <c r="G40" s="179">
        <f t="shared" si="2"/>
        <v>3.1245464391448589E-2</v>
      </c>
      <c r="H40" s="178">
        <v>9468.1419999999998</v>
      </c>
      <c r="I40" s="179">
        <f t="shared" si="3"/>
        <v>4.8893733322455293E-2</v>
      </c>
      <c r="J40" s="178">
        <v>4335.3589999999995</v>
      </c>
      <c r="K40" s="178">
        <v>7313.11</v>
      </c>
      <c r="L40" s="178"/>
      <c r="M40" s="155" t="s">
        <v>956</v>
      </c>
    </row>
    <row r="41" spans="1:13" x14ac:dyDescent="0.2">
      <c r="A41" s="155" t="s">
        <v>742</v>
      </c>
      <c r="B41" s="178">
        <v>5015.9570000000003</v>
      </c>
      <c r="C41" s="179">
        <f t="shared" si="0"/>
        <v>2.2071735116581458E-2</v>
      </c>
      <c r="D41" s="178">
        <v>2938.2089999999998</v>
      </c>
      <c r="E41" s="179">
        <f t="shared" si="1"/>
        <v>1.2663203199745447E-2</v>
      </c>
      <c r="F41" s="178">
        <v>5091.2330000000002</v>
      </c>
      <c r="G41" s="179">
        <f t="shared" si="2"/>
        <v>2.6626614541464606E-2</v>
      </c>
      <c r="H41" s="178">
        <v>6450.5420000000004</v>
      </c>
      <c r="I41" s="179">
        <f t="shared" si="3"/>
        <v>3.3310767871172341E-2</v>
      </c>
      <c r="J41" s="178">
        <v>75.27599999999984</v>
      </c>
      <c r="K41" s="178">
        <v>3512.3330000000005</v>
      </c>
      <c r="L41" s="178"/>
      <c r="M41" s="155" t="s">
        <v>957</v>
      </c>
    </row>
    <row r="42" spans="1:13" x14ac:dyDescent="0.2">
      <c r="A42" s="155" t="s">
        <v>743</v>
      </c>
      <c r="B42" s="178">
        <v>594.78399999999999</v>
      </c>
      <c r="C42" s="179">
        <f t="shared" si="0"/>
        <v>2.6172303509740583E-3</v>
      </c>
      <c r="D42" s="178">
        <v>622.85599999999999</v>
      </c>
      <c r="E42" s="179">
        <f t="shared" si="1"/>
        <v>2.684408118068065E-3</v>
      </c>
      <c r="F42" s="178">
        <v>12574.646000000001</v>
      </c>
      <c r="G42" s="179">
        <f t="shared" si="2"/>
        <v>6.5764079553493185E-2</v>
      </c>
      <c r="H42" s="178">
        <v>17424.61</v>
      </c>
      <c r="I42" s="179">
        <f t="shared" si="3"/>
        <v>8.9981142507979686E-2</v>
      </c>
      <c r="J42" s="178">
        <v>11979.862000000001</v>
      </c>
      <c r="K42" s="178">
        <v>16801.754000000001</v>
      </c>
      <c r="L42" s="178"/>
      <c r="M42" s="155" t="s">
        <v>958</v>
      </c>
    </row>
    <row r="43" spans="1:13" x14ac:dyDescent="0.2">
      <c r="A43" s="155" t="s">
        <v>715</v>
      </c>
      <c r="B43" s="178">
        <v>447808.83299999998</v>
      </c>
      <c r="C43" s="179">
        <f t="shared" si="0"/>
        <v>1.9704949513804564</v>
      </c>
      <c r="D43" s="178">
        <v>466616.08299999998</v>
      </c>
      <c r="E43" s="179">
        <f t="shared" si="1"/>
        <v>2.0110394717660616</v>
      </c>
      <c r="F43" s="178">
        <v>642803.348</v>
      </c>
      <c r="G43" s="179">
        <f t="shared" si="2"/>
        <v>3.3617940827219916</v>
      </c>
      <c r="H43" s="178">
        <v>678565.97900000005</v>
      </c>
      <c r="I43" s="179">
        <f t="shared" si="3"/>
        <v>3.5041324917725989</v>
      </c>
      <c r="J43" s="178">
        <v>194994.51500000001</v>
      </c>
      <c r="K43" s="178">
        <v>211949.89600000007</v>
      </c>
      <c r="L43" s="178"/>
      <c r="M43" s="155" t="s">
        <v>931</v>
      </c>
    </row>
    <row r="44" spans="1:13" x14ac:dyDescent="0.2">
      <c r="A44" s="155" t="s">
        <v>744</v>
      </c>
      <c r="B44" s="178">
        <v>2.1440000000000001</v>
      </c>
      <c r="C44" s="179">
        <f t="shared" si="0"/>
        <v>9.4342515476011149E-6</v>
      </c>
      <c r="D44" s="178">
        <v>549.91800000000001</v>
      </c>
      <c r="E44" s="179">
        <f t="shared" si="1"/>
        <v>2.3700571937522543E-3</v>
      </c>
      <c r="F44" s="178">
        <v>2195.0920000000001</v>
      </c>
      <c r="G44" s="179">
        <f t="shared" si="2"/>
        <v>1.148010090425102E-2</v>
      </c>
      <c r="H44" s="178">
        <v>2258.337</v>
      </c>
      <c r="I44" s="179">
        <f t="shared" si="3"/>
        <v>1.1662111429067468E-2</v>
      </c>
      <c r="J44" s="178">
        <v>2192.9480000000003</v>
      </c>
      <c r="K44" s="178">
        <v>1708.4189999999999</v>
      </c>
      <c r="L44" s="178"/>
      <c r="M44" s="155" t="s">
        <v>959</v>
      </c>
    </row>
    <row r="45" spans="1:13" x14ac:dyDescent="0.2">
      <c r="A45" s="155" t="s">
        <v>745</v>
      </c>
      <c r="B45" s="178">
        <v>937179.74800000002</v>
      </c>
      <c r="C45" s="179">
        <f t="shared" si="0"/>
        <v>4.1238756940062604</v>
      </c>
      <c r="D45" s="178">
        <v>989542.86300000001</v>
      </c>
      <c r="E45" s="179">
        <f t="shared" si="1"/>
        <v>4.2647688945976521</v>
      </c>
      <c r="F45" s="178">
        <v>3033275.1120000002</v>
      </c>
      <c r="G45" s="179">
        <f t="shared" si="2"/>
        <v>15.8637106581926</v>
      </c>
      <c r="H45" s="178">
        <v>3013215.6949999998</v>
      </c>
      <c r="I45" s="179">
        <f t="shared" si="3"/>
        <v>15.560324785408456</v>
      </c>
      <c r="J45" s="178">
        <v>2096095.3640000001</v>
      </c>
      <c r="K45" s="178">
        <v>2023672.8319999999</v>
      </c>
      <c r="L45" s="178"/>
      <c r="M45" s="155" t="s">
        <v>960</v>
      </c>
    </row>
    <row r="46" spans="1:13" x14ac:dyDescent="0.2">
      <c r="A46" s="155" t="s">
        <v>746</v>
      </c>
      <c r="B46" s="178">
        <v>482.03300000000002</v>
      </c>
      <c r="C46" s="179">
        <f t="shared" si="0"/>
        <v>2.1210916866813471E-3</v>
      </c>
      <c r="D46" s="178">
        <v>62.875999999999998</v>
      </c>
      <c r="E46" s="179">
        <f t="shared" si="1"/>
        <v>2.7098533984042485E-4</v>
      </c>
      <c r="F46" s="178">
        <v>272705.984</v>
      </c>
      <c r="G46" s="179">
        <f t="shared" si="2"/>
        <v>1.4262236906303078</v>
      </c>
      <c r="H46" s="178">
        <v>441552.76899999997</v>
      </c>
      <c r="I46" s="179">
        <f t="shared" si="3"/>
        <v>2.2801900663591339</v>
      </c>
      <c r="J46" s="178">
        <v>272223.951</v>
      </c>
      <c r="K46" s="178">
        <v>441489.89299999998</v>
      </c>
      <c r="L46" s="178"/>
      <c r="M46" s="155" t="s">
        <v>961</v>
      </c>
    </row>
    <row r="47" spans="1:13" x14ac:dyDescent="0.2">
      <c r="A47" s="155" t="s">
        <v>716</v>
      </c>
      <c r="B47" s="178">
        <v>13077.987999999999</v>
      </c>
      <c r="C47" s="179">
        <f t="shared" si="0"/>
        <v>5.7547121515162683E-2</v>
      </c>
      <c r="D47" s="178">
        <v>14580.133</v>
      </c>
      <c r="E47" s="179">
        <f t="shared" si="1"/>
        <v>6.2838003306883272E-2</v>
      </c>
      <c r="F47" s="178">
        <v>12960.925999999999</v>
      </c>
      <c r="G47" s="179">
        <f t="shared" si="2"/>
        <v>6.7784283434375647E-2</v>
      </c>
      <c r="H47" s="178">
        <v>14224.669</v>
      </c>
      <c r="I47" s="179">
        <f t="shared" si="3"/>
        <v>7.3456563355956933E-2</v>
      </c>
      <c r="J47" s="178">
        <v>-117.0619999999999</v>
      </c>
      <c r="K47" s="178">
        <v>-355.46399999999994</v>
      </c>
      <c r="L47" s="178"/>
      <c r="M47" s="155" t="s">
        <v>932</v>
      </c>
    </row>
    <row r="48" spans="1:13" x14ac:dyDescent="0.2">
      <c r="A48" s="155" t="s">
        <v>717</v>
      </c>
      <c r="B48" s="178">
        <v>70.385999999999996</v>
      </c>
      <c r="C48" s="179">
        <f t="shared" si="0"/>
        <v>3.0971978984582646E-4</v>
      </c>
      <c r="D48" s="178">
        <v>646.68200000000002</v>
      </c>
      <c r="E48" s="179">
        <f t="shared" si="1"/>
        <v>2.7870943052784149E-3</v>
      </c>
      <c r="F48" s="178">
        <v>354.161</v>
      </c>
      <c r="G48" s="179">
        <f t="shared" si="2"/>
        <v>1.8522248800280101E-3</v>
      </c>
      <c r="H48" s="178">
        <v>204.45099999999999</v>
      </c>
      <c r="I48" s="179">
        <f t="shared" si="3"/>
        <v>1.0557903199497122E-3</v>
      </c>
      <c r="J48" s="178">
        <v>283.77499999999998</v>
      </c>
      <c r="K48" s="178">
        <v>-442.23099999999999</v>
      </c>
      <c r="L48" s="178"/>
      <c r="M48" s="155" t="s">
        <v>933</v>
      </c>
    </row>
    <row r="49" spans="1:13" x14ac:dyDescent="0.2">
      <c r="A49" s="155" t="s">
        <v>747</v>
      </c>
      <c r="B49" s="178">
        <v>5222.7830000000004</v>
      </c>
      <c r="C49" s="179">
        <f t="shared" si="0"/>
        <v>2.298183236965242E-2</v>
      </c>
      <c r="D49" s="178">
        <v>8789.018</v>
      </c>
      <c r="E49" s="179">
        <f t="shared" si="1"/>
        <v>3.7879238971843171E-2</v>
      </c>
      <c r="F49" s="178">
        <v>14565.996999999999</v>
      </c>
      <c r="G49" s="179">
        <f t="shared" si="2"/>
        <v>7.6178636399302446E-2</v>
      </c>
      <c r="H49" s="178">
        <v>10307.946</v>
      </c>
      <c r="I49" s="179">
        <f t="shared" si="3"/>
        <v>5.3230503178582425E-2</v>
      </c>
      <c r="J49" s="178">
        <v>9343.2139999999999</v>
      </c>
      <c r="K49" s="178">
        <v>1518.9279999999999</v>
      </c>
      <c r="L49" s="178"/>
      <c r="M49" s="155" t="s">
        <v>962</v>
      </c>
    </row>
    <row r="50" spans="1:13" x14ac:dyDescent="0.2">
      <c r="A50" s="155" t="s">
        <v>748</v>
      </c>
      <c r="B50" s="178">
        <v>72.05</v>
      </c>
      <c r="C50" s="179">
        <f t="shared" si="0"/>
        <v>3.1704189552456168E-4</v>
      </c>
      <c r="D50" s="178">
        <v>31.143999999999998</v>
      </c>
      <c r="E50" s="179">
        <f t="shared" si="1"/>
        <v>1.3422557770834961E-4</v>
      </c>
      <c r="F50" s="178">
        <v>2263.701</v>
      </c>
      <c r="G50" s="179">
        <f t="shared" si="2"/>
        <v>1.1838918777460778E-2</v>
      </c>
      <c r="H50" s="178">
        <v>3325.8870000000002</v>
      </c>
      <c r="I50" s="179">
        <f t="shared" si="3"/>
        <v>1.7174967595397373E-2</v>
      </c>
      <c r="J50" s="178">
        <v>2191.6509999999998</v>
      </c>
      <c r="K50" s="178">
        <v>3294.7430000000004</v>
      </c>
      <c r="L50" s="178"/>
      <c r="M50" s="155" t="s">
        <v>963</v>
      </c>
    </row>
    <row r="51" spans="1:13" x14ac:dyDescent="0.2">
      <c r="A51" s="155" t="s">
        <v>749</v>
      </c>
      <c r="B51" s="178">
        <v>3808.047</v>
      </c>
      <c r="C51" s="179">
        <f t="shared" si="0"/>
        <v>1.6756564040619301E-2</v>
      </c>
      <c r="D51" s="178">
        <v>7407.4759999999997</v>
      </c>
      <c r="E51" s="179">
        <f t="shared" si="1"/>
        <v>3.1925017514151513E-2</v>
      </c>
      <c r="F51" s="178">
        <v>21407.063999999998</v>
      </c>
      <c r="G51" s="179">
        <f t="shared" si="2"/>
        <v>0.11195669921067518</v>
      </c>
      <c r="H51" s="178">
        <v>31139.682000000001</v>
      </c>
      <c r="I51" s="179">
        <f t="shared" si="3"/>
        <v>0.16080613360615645</v>
      </c>
      <c r="J51" s="178">
        <v>17599.017</v>
      </c>
      <c r="K51" s="178">
        <v>23732.206000000002</v>
      </c>
      <c r="L51" s="178"/>
      <c r="M51" s="155" t="s">
        <v>964</v>
      </c>
    </row>
    <row r="52" spans="1:13" x14ac:dyDescent="0.2">
      <c r="A52" s="155" t="s">
        <v>718</v>
      </c>
      <c r="B52" s="178">
        <v>225069.30799999999</v>
      </c>
      <c r="C52" s="179">
        <f t="shared" si="0"/>
        <v>0.99037335229314916</v>
      </c>
      <c r="D52" s="178">
        <v>421523.00199999998</v>
      </c>
      <c r="E52" s="179">
        <f t="shared" si="1"/>
        <v>1.8166956222966804</v>
      </c>
      <c r="F52" s="178">
        <v>202895.49400000001</v>
      </c>
      <c r="G52" s="179">
        <f t="shared" si="2"/>
        <v>1.0611221507517028</v>
      </c>
      <c r="H52" s="178">
        <v>194197.34899999999</v>
      </c>
      <c r="I52" s="179">
        <f t="shared" si="3"/>
        <v>1.0028401975734818</v>
      </c>
      <c r="J52" s="178">
        <v>-22173.813999999984</v>
      </c>
      <c r="K52" s="178">
        <v>-227325.65299999999</v>
      </c>
      <c r="L52" s="178"/>
      <c r="M52" s="155" t="s">
        <v>934</v>
      </c>
    </row>
    <row r="53" spans="1:13" x14ac:dyDescent="0.2">
      <c r="A53" s="155" t="s">
        <v>750</v>
      </c>
      <c r="B53" s="178">
        <v>316714.87800000003</v>
      </c>
      <c r="C53" s="179">
        <f t="shared" si="0"/>
        <v>1.393641710783488</v>
      </c>
      <c r="D53" s="178">
        <v>163667.94</v>
      </c>
      <c r="E53" s="179">
        <f t="shared" si="1"/>
        <v>0.70538221804634937</v>
      </c>
      <c r="F53" s="178">
        <v>62348.521000000001</v>
      </c>
      <c r="G53" s="179">
        <f t="shared" si="2"/>
        <v>0.32607622473719261</v>
      </c>
      <c r="H53" s="178">
        <v>79872.538</v>
      </c>
      <c r="I53" s="179">
        <f t="shared" si="3"/>
        <v>0.41246387863211981</v>
      </c>
      <c r="J53" s="178">
        <v>-254366.35700000002</v>
      </c>
      <c r="K53" s="178">
        <v>-83795.402000000002</v>
      </c>
      <c r="L53" s="178"/>
      <c r="M53" s="155" t="s">
        <v>965</v>
      </c>
    </row>
    <row r="54" spans="1:13" x14ac:dyDescent="0.2">
      <c r="A54" s="155" t="s">
        <v>751</v>
      </c>
      <c r="B54" s="178">
        <v>913.39499999999998</v>
      </c>
      <c r="C54" s="179">
        <f t="shared" si="0"/>
        <v>4.0192155747766417E-3</v>
      </c>
      <c r="D54" s="178">
        <v>923.46600000000001</v>
      </c>
      <c r="E54" s="179">
        <f t="shared" si="1"/>
        <v>3.9799883555104928E-3</v>
      </c>
      <c r="F54" s="178">
        <v>876.92100000000005</v>
      </c>
      <c r="G54" s="179">
        <f t="shared" si="2"/>
        <v>4.5862048447430481E-3</v>
      </c>
      <c r="H54" s="178">
        <v>368.90499999999997</v>
      </c>
      <c r="I54" s="179">
        <f t="shared" si="3"/>
        <v>1.9050350841084099E-3</v>
      </c>
      <c r="J54" s="178">
        <v>-36.473999999999933</v>
      </c>
      <c r="K54" s="178">
        <v>-554.56100000000004</v>
      </c>
      <c r="L54" s="178"/>
      <c r="M54" s="155" t="s">
        <v>966</v>
      </c>
    </row>
    <row r="55" spans="1:13" x14ac:dyDescent="0.2">
      <c r="A55" s="155" t="s">
        <v>752</v>
      </c>
      <c r="B55" s="178">
        <v>980638.61800000002</v>
      </c>
      <c r="C55" s="179">
        <f t="shared" si="0"/>
        <v>4.315107928873096</v>
      </c>
      <c r="D55" s="178">
        <v>1285507.956</v>
      </c>
      <c r="E55" s="179">
        <f t="shared" si="1"/>
        <v>5.5403303378750222</v>
      </c>
      <c r="F55" s="178">
        <v>771140.19900000002</v>
      </c>
      <c r="G55" s="179">
        <f t="shared" si="2"/>
        <v>4.0329823514660026</v>
      </c>
      <c r="H55" s="178">
        <v>553444.42000000004</v>
      </c>
      <c r="I55" s="179">
        <f t="shared" si="3"/>
        <v>2.8580014833196361</v>
      </c>
      <c r="J55" s="178">
        <v>-209498.41899999999</v>
      </c>
      <c r="K55" s="178">
        <v>-732063.53599999996</v>
      </c>
      <c r="L55" s="178"/>
      <c r="M55" s="155" t="s">
        <v>967</v>
      </c>
    </row>
    <row r="56" spans="1:13" x14ac:dyDescent="0.2">
      <c r="A56" s="155" t="s">
        <v>753</v>
      </c>
      <c r="B56" s="178">
        <v>282447.84499999997</v>
      </c>
      <c r="C56" s="179">
        <f t="shared" si="0"/>
        <v>1.2428563520558999</v>
      </c>
      <c r="D56" s="178">
        <v>285972.50300000003</v>
      </c>
      <c r="E56" s="179">
        <f t="shared" si="1"/>
        <v>1.2324950046197582</v>
      </c>
      <c r="F56" s="178">
        <v>47608.902000000002</v>
      </c>
      <c r="G56" s="179">
        <f t="shared" si="2"/>
        <v>0.24898956349009432</v>
      </c>
      <c r="H56" s="178">
        <v>71089.835000000006</v>
      </c>
      <c r="I56" s="179">
        <f t="shared" si="3"/>
        <v>0.36710977026193192</v>
      </c>
      <c r="J56" s="178">
        <v>-234838.94299999997</v>
      </c>
      <c r="K56" s="178">
        <v>-214882.66800000001</v>
      </c>
      <c r="L56" s="178"/>
      <c r="M56" s="155" t="s">
        <v>968</v>
      </c>
    </row>
    <row r="57" spans="1:13" x14ac:dyDescent="0.2">
      <c r="A57" s="155" t="s">
        <v>754</v>
      </c>
      <c r="B57" s="178">
        <v>4.8819999999999997</v>
      </c>
      <c r="C57" s="179">
        <f t="shared" si="0"/>
        <v>2.1482283607923803E-5</v>
      </c>
      <c r="D57" s="178">
        <v>3.5030000000000001</v>
      </c>
      <c r="E57" s="179">
        <f t="shared" si="1"/>
        <v>1.5097360605970612E-5</v>
      </c>
      <c r="F57" s="178" t="s">
        <v>755</v>
      </c>
      <c r="G57" s="179" t="str">
        <f t="shared" si="2"/>
        <v>x</v>
      </c>
      <c r="H57" s="178">
        <v>24.875</v>
      </c>
      <c r="I57" s="179">
        <f t="shared" si="3"/>
        <v>1.2845515164391021E-4</v>
      </c>
      <c r="J57" s="178">
        <v>-4.4319999999999995</v>
      </c>
      <c r="K57" s="178">
        <v>21.372</v>
      </c>
      <c r="L57" s="178"/>
      <c r="M57" s="155" t="s">
        <v>969</v>
      </c>
    </row>
    <row r="58" spans="1:13" x14ac:dyDescent="0.2">
      <c r="A58" s="155" t="s">
        <v>756</v>
      </c>
      <c r="B58" s="178">
        <v>319.28800000000001</v>
      </c>
      <c r="C58" s="179">
        <f t="shared" si="0"/>
        <v>1.404964229538463E-3</v>
      </c>
      <c r="D58" s="178">
        <v>350.40300000000002</v>
      </c>
      <c r="E58" s="179">
        <f t="shared" si="1"/>
        <v>1.5101799738549589E-3</v>
      </c>
      <c r="F58" s="178">
        <v>2725.1660000000002</v>
      </c>
      <c r="G58" s="179">
        <f t="shared" si="2"/>
        <v>1.4252332321758784E-2</v>
      </c>
      <c r="H58" s="178">
        <v>3925.9679999999998</v>
      </c>
      <c r="I58" s="179">
        <f t="shared" si="3"/>
        <v>2.0273801599563372E-2</v>
      </c>
      <c r="J58" s="178">
        <v>2405.8780000000002</v>
      </c>
      <c r="K58" s="178">
        <v>3575.5649999999996</v>
      </c>
      <c r="L58" s="178"/>
      <c r="M58" s="155" t="s">
        <v>970</v>
      </c>
    </row>
    <row r="59" spans="1:13" x14ac:dyDescent="0.2">
      <c r="A59" s="155" t="s">
        <v>757</v>
      </c>
      <c r="B59" s="178">
        <v>33088.091</v>
      </c>
      <c r="C59" s="179">
        <f t="shared" si="0"/>
        <v>0.14559765565481181</v>
      </c>
      <c r="D59" s="178">
        <v>30288.021000000001</v>
      </c>
      <c r="E59" s="179">
        <f t="shared" si="1"/>
        <v>0.13053644735318604</v>
      </c>
      <c r="F59" s="178">
        <v>43220.559000000001</v>
      </c>
      <c r="G59" s="179">
        <f t="shared" si="2"/>
        <v>0.22603898991847929</v>
      </c>
      <c r="H59" s="178">
        <v>55240.353000000003</v>
      </c>
      <c r="I59" s="179">
        <f t="shared" si="3"/>
        <v>0.28526263000917113</v>
      </c>
      <c r="J59" s="178">
        <v>10132.468000000001</v>
      </c>
      <c r="K59" s="178">
        <v>24952.332000000002</v>
      </c>
      <c r="L59" s="178"/>
      <c r="M59" s="155" t="s">
        <v>971</v>
      </c>
    </row>
    <row r="60" spans="1:13" x14ac:dyDescent="0.2">
      <c r="A60" s="155" t="s">
        <v>758</v>
      </c>
      <c r="B60" s="178">
        <v>3634778.3779999991</v>
      </c>
      <c r="C60" s="179">
        <f t="shared" si="0"/>
        <v>15.994129448616398</v>
      </c>
      <c r="D60" s="178">
        <v>3415563.3409999991</v>
      </c>
      <c r="E60" s="179">
        <f t="shared" si="1"/>
        <v>14.720522818044749</v>
      </c>
      <c r="F60" s="178">
        <v>3798163.904000001</v>
      </c>
      <c r="G60" s="179">
        <f t="shared" si="2"/>
        <v>19.863998806794424</v>
      </c>
      <c r="H60" s="178">
        <v>3867719.1690000002</v>
      </c>
      <c r="I60" s="179">
        <f t="shared" si="3"/>
        <v>19.97300311034989</v>
      </c>
      <c r="J60" s="178">
        <v>163385.52600000193</v>
      </c>
      <c r="K60" s="178">
        <v>452155.82800000114</v>
      </c>
      <c r="L60" s="178"/>
      <c r="M60" s="155" t="s">
        <v>758</v>
      </c>
    </row>
    <row r="61" spans="1:13" x14ac:dyDescent="0.2">
      <c r="A61" s="155" t="s">
        <v>733</v>
      </c>
      <c r="B61" s="178">
        <v>184296.98499999999</v>
      </c>
      <c r="C61" s="179">
        <f t="shared" si="0"/>
        <v>0.81096274065040541</v>
      </c>
      <c r="D61" s="178">
        <v>93026.611000000004</v>
      </c>
      <c r="E61" s="179">
        <f t="shared" si="1"/>
        <v>0.40092957242887595</v>
      </c>
      <c r="F61" s="178">
        <v>1083415.469</v>
      </c>
      <c r="G61" s="179">
        <f t="shared" si="2"/>
        <v>5.6661492572276888</v>
      </c>
      <c r="H61" s="178">
        <v>863105.39800000004</v>
      </c>
      <c r="I61" s="179">
        <f t="shared" si="3"/>
        <v>4.4570988858197982</v>
      </c>
      <c r="J61" s="178">
        <v>899118.48400000005</v>
      </c>
      <c r="K61" s="178">
        <v>770078.78700000001</v>
      </c>
      <c r="L61" s="178"/>
      <c r="M61" s="155" t="s">
        <v>948</v>
      </c>
    </row>
    <row r="62" spans="1:13" x14ac:dyDescent="0.2">
      <c r="A62" s="155" t="s">
        <v>759</v>
      </c>
      <c r="B62" s="178">
        <v>929.31899999999996</v>
      </c>
      <c r="C62" s="179">
        <f t="shared" si="0"/>
        <v>4.0892860139762682E-3</v>
      </c>
      <c r="D62" s="178">
        <v>5.2110000000000003</v>
      </c>
      <c r="E62" s="179">
        <f t="shared" si="1"/>
        <v>2.2458562979649689E-5</v>
      </c>
      <c r="F62" s="178">
        <v>7459.92</v>
      </c>
      <c r="G62" s="179">
        <f t="shared" si="2"/>
        <v>3.9014599086343651E-2</v>
      </c>
      <c r="H62" s="178">
        <v>5175.9279999999999</v>
      </c>
      <c r="I62" s="179">
        <f t="shared" si="3"/>
        <v>2.6728627784440639E-2</v>
      </c>
      <c r="J62" s="178">
        <v>6530.6010000000006</v>
      </c>
      <c r="K62" s="178">
        <v>5170.7169999999996</v>
      </c>
      <c r="L62" s="178"/>
      <c r="M62" s="155" t="s">
        <v>972</v>
      </c>
    </row>
    <row r="63" spans="1:13" x14ac:dyDescent="0.2">
      <c r="A63" s="155" t="s">
        <v>760</v>
      </c>
      <c r="B63" s="178">
        <v>110.48699999999999</v>
      </c>
      <c r="C63" s="179">
        <f t="shared" si="0"/>
        <v>4.8617637627789377E-4</v>
      </c>
      <c r="D63" s="178" t="s">
        <v>755</v>
      </c>
      <c r="E63" s="179" t="str">
        <f t="shared" si="1"/>
        <v>x</v>
      </c>
      <c r="F63" s="178">
        <v>196.46100000000001</v>
      </c>
      <c r="G63" s="179">
        <f t="shared" si="2"/>
        <v>1.0274704220825639E-3</v>
      </c>
      <c r="H63" s="178">
        <v>84.546000000000006</v>
      </c>
      <c r="I63" s="179">
        <f t="shared" si="3"/>
        <v>4.3659775882958927E-4</v>
      </c>
      <c r="J63" s="178">
        <v>85.974000000000018</v>
      </c>
      <c r="K63" s="178">
        <v>84.297000000000011</v>
      </c>
      <c r="L63" s="178"/>
      <c r="M63" s="155" t="s">
        <v>973</v>
      </c>
    </row>
    <row r="64" spans="1:13" x14ac:dyDescent="0.2">
      <c r="A64" s="155" t="s">
        <v>761</v>
      </c>
      <c r="B64" s="178">
        <v>1364.817</v>
      </c>
      <c r="C64" s="179">
        <f t="shared" si="0"/>
        <v>6.0056095589749578E-3</v>
      </c>
      <c r="D64" s="178">
        <v>2980.62</v>
      </c>
      <c r="E64" s="179">
        <f t="shared" si="1"/>
        <v>1.2845987716062837E-2</v>
      </c>
      <c r="F64" s="178">
        <v>11731.342000000001</v>
      </c>
      <c r="G64" s="179">
        <f t="shared" si="2"/>
        <v>6.1353688092470819E-2</v>
      </c>
      <c r="H64" s="178">
        <v>7181.0659999999998</v>
      </c>
      <c r="I64" s="179">
        <f t="shared" si="3"/>
        <v>3.708321294451971E-2</v>
      </c>
      <c r="J64" s="178">
        <v>10366.525000000001</v>
      </c>
      <c r="K64" s="178">
        <v>4200.4459999999999</v>
      </c>
      <c r="L64" s="178"/>
      <c r="M64" s="155" t="s">
        <v>974</v>
      </c>
    </row>
    <row r="65" spans="1:13" x14ac:dyDescent="0.2">
      <c r="A65" s="155" t="s">
        <v>762</v>
      </c>
      <c r="B65" s="178">
        <v>61.93</v>
      </c>
      <c r="C65" s="179">
        <f t="shared" si="0"/>
        <v>2.7251082012263853E-4</v>
      </c>
      <c r="D65" s="178">
        <v>1018.044</v>
      </c>
      <c r="E65" s="179">
        <f t="shared" si="1"/>
        <v>4.3876041623593341E-3</v>
      </c>
      <c r="F65" s="178">
        <v>276.13799999999998</v>
      </c>
      <c r="G65" s="179">
        <f t="shared" si="2"/>
        <v>1.4441727743065291E-3</v>
      </c>
      <c r="H65" s="178">
        <v>305.07799999999997</v>
      </c>
      <c r="I65" s="179">
        <f t="shared" si="3"/>
        <v>1.5754307840490788E-3</v>
      </c>
      <c r="J65" s="178">
        <v>214.20799999999997</v>
      </c>
      <c r="K65" s="178">
        <v>-712.96600000000001</v>
      </c>
      <c r="L65" s="178"/>
      <c r="M65" s="155" t="s">
        <v>975</v>
      </c>
    </row>
    <row r="66" spans="1:13" x14ac:dyDescent="0.2">
      <c r="A66" s="155" t="s">
        <v>763</v>
      </c>
      <c r="B66" s="178">
        <v>6244.5039999999999</v>
      </c>
      <c r="C66" s="179">
        <f t="shared" si="0"/>
        <v>2.7477715263993164E-2</v>
      </c>
      <c r="D66" s="178">
        <v>5251.3289999999997</v>
      </c>
      <c r="E66" s="179">
        <f t="shared" si="1"/>
        <v>2.2632374414385113E-2</v>
      </c>
      <c r="F66" s="178">
        <v>7269.6549999999997</v>
      </c>
      <c r="G66" s="179">
        <f t="shared" si="2"/>
        <v>3.8019533094327228E-2</v>
      </c>
      <c r="H66" s="178">
        <v>11923.096</v>
      </c>
      <c r="I66" s="179">
        <f t="shared" si="3"/>
        <v>6.1571180090247209E-2</v>
      </c>
      <c r="J66" s="178">
        <v>1025.1509999999998</v>
      </c>
      <c r="K66" s="178">
        <v>6671.7669999999998</v>
      </c>
      <c r="L66" s="178"/>
      <c r="M66" s="155" t="s">
        <v>976</v>
      </c>
    </row>
    <row r="67" spans="1:13" x14ac:dyDescent="0.2">
      <c r="A67" s="155" t="s">
        <v>764</v>
      </c>
      <c r="B67" s="178">
        <v>2253.741</v>
      </c>
      <c r="C67" s="179">
        <f t="shared" si="0"/>
        <v>9.9171452971744799E-3</v>
      </c>
      <c r="D67" s="178">
        <v>2601.9299999999998</v>
      </c>
      <c r="E67" s="179">
        <f t="shared" si="1"/>
        <v>1.1213895370109367E-2</v>
      </c>
      <c r="F67" s="178">
        <v>154.78899999999999</v>
      </c>
      <c r="G67" s="179">
        <f t="shared" si="2"/>
        <v>8.0953023329687806E-4</v>
      </c>
      <c r="H67" s="178">
        <v>1926.7429999999999</v>
      </c>
      <c r="I67" s="179">
        <f t="shared" si="3"/>
        <v>9.9497513263856283E-3</v>
      </c>
      <c r="J67" s="178">
        <v>-2098.9520000000002</v>
      </c>
      <c r="K67" s="178">
        <v>-675.1869999999999</v>
      </c>
      <c r="L67" s="178"/>
      <c r="M67" s="155" t="s">
        <v>977</v>
      </c>
    </row>
    <row r="68" spans="1:13" x14ac:dyDescent="0.2">
      <c r="A68" s="155" t="s">
        <v>721</v>
      </c>
      <c r="B68" s="178">
        <v>239633.25200000001</v>
      </c>
      <c r="C68" s="179">
        <f t="shared" si="0"/>
        <v>1.054459131780638</v>
      </c>
      <c r="D68" s="178">
        <v>2995.0619999999999</v>
      </c>
      <c r="E68" s="179">
        <f t="shared" si="1"/>
        <v>1.2908230388592505E-2</v>
      </c>
      <c r="F68" s="178">
        <v>10452.894</v>
      </c>
      <c r="G68" s="179">
        <f t="shared" si="2"/>
        <v>5.4667539156190284E-2</v>
      </c>
      <c r="H68" s="178">
        <v>9842.0879999999997</v>
      </c>
      <c r="I68" s="179">
        <f t="shared" si="3"/>
        <v>5.082480026262147E-2</v>
      </c>
      <c r="J68" s="178">
        <v>-229180.35800000001</v>
      </c>
      <c r="K68" s="178">
        <v>6847.0259999999998</v>
      </c>
      <c r="L68" s="178"/>
      <c r="M68" s="155" t="s">
        <v>937</v>
      </c>
    </row>
    <row r="69" spans="1:13" x14ac:dyDescent="0.2">
      <c r="A69" s="155" t="s">
        <v>765</v>
      </c>
      <c r="B69" s="178">
        <v>37971.387000000002</v>
      </c>
      <c r="C69" s="179">
        <f t="shared" si="0"/>
        <v>0.16708564205658155</v>
      </c>
      <c r="D69" s="178">
        <v>59843.398999999998</v>
      </c>
      <c r="E69" s="179">
        <f t="shared" si="1"/>
        <v>0.25791532246359722</v>
      </c>
      <c r="F69" s="178">
        <v>48602.726999999999</v>
      </c>
      <c r="G69" s="179">
        <f t="shared" si="2"/>
        <v>0.25418716399210844</v>
      </c>
      <c r="H69" s="178">
        <v>47488.728999999999</v>
      </c>
      <c r="I69" s="179">
        <f t="shared" si="3"/>
        <v>0.24523304060589174</v>
      </c>
      <c r="J69" s="178">
        <v>10631.339999999997</v>
      </c>
      <c r="K69" s="178">
        <v>-12354.669999999998</v>
      </c>
      <c r="L69" s="178"/>
      <c r="M69" s="155" t="s">
        <v>978</v>
      </c>
    </row>
    <row r="70" spans="1:13" x14ac:dyDescent="0.2">
      <c r="A70" s="155" t="s">
        <v>766</v>
      </c>
      <c r="B70" s="178">
        <v>12555.182000000001</v>
      </c>
      <c r="C70" s="179">
        <f t="shared" si="0"/>
        <v>5.5246616237832863E-2</v>
      </c>
      <c r="D70" s="178">
        <v>10661.084000000001</v>
      </c>
      <c r="E70" s="179">
        <f t="shared" si="1"/>
        <v>4.5947539137466062E-2</v>
      </c>
      <c r="F70" s="178">
        <v>20273.580999999998</v>
      </c>
      <c r="G70" s="179">
        <f t="shared" si="2"/>
        <v>0.10602870201818705</v>
      </c>
      <c r="H70" s="178">
        <v>20980.519</v>
      </c>
      <c r="I70" s="179">
        <f t="shared" si="3"/>
        <v>0.1083439497372036</v>
      </c>
      <c r="J70" s="178">
        <v>7718.3989999999976</v>
      </c>
      <c r="K70" s="178">
        <v>10319.434999999999</v>
      </c>
      <c r="L70" s="178"/>
      <c r="M70" s="155" t="s">
        <v>979</v>
      </c>
    </row>
    <row r="71" spans="1:13" x14ac:dyDescent="0.2">
      <c r="A71" s="155" t="s">
        <v>734</v>
      </c>
      <c r="B71" s="178">
        <v>8694.8389999999999</v>
      </c>
      <c r="C71" s="179">
        <f t="shared" si="0"/>
        <v>3.8259933904800612E-2</v>
      </c>
      <c r="D71" s="178">
        <v>8678.0830000000005</v>
      </c>
      <c r="E71" s="179">
        <f t="shared" si="1"/>
        <v>3.740112715373773E-2</v>
      </c>
      <c r="F71" s="178">
        <v>302439.50699999998</v>
      </c>
      <c r="G71" s="179">
        <f t="shared" si="2"/>
        <v>1.5817268970010969</v>
      </c>
      <c r="H71" s="178">
        <v>329272.359</v>
      </c>
      <c r="I71" s="179">
        <f t="shared" si="3"/>
        <v>1.7003710877384139</v>
      </c>
      <c r="J71" s="178">
        <v>293744.66800000001</v>
      </c>
      <c r="K71" s="178">
        <v>320594.27600000001</v>
      </c>
      <c r="L71" s="178"/>
      <c r="M71" s="155" t="s">
        <v>980</v>
      </c>
    </row>
    <row r="72" spans="1:13" x14ac:dyDescent="0.2">
      <c r="A72" s="155" t="s">
        <v>767</v>
      </c>
      <c r="B72" s="178">
        <v>19.52</v>
      </c>
      <c r="C72" s="179">
        <f t="shared" si="0"/>
        <v>8.5893932000547456E-5</v>
      </c>
      <c r="D72" s="178">
        <v>183.071</v>
      </c>
      <c r="E72" s="179">
        <f t="shared" si="1"/>
        <v>7.890062527820856E-4</v>
      </c>
      <c r="F72" s="178">
        <v>1536.713</v>
      </c>
      <c r="G72" s="179">
        <f t="shared" si="2"/>
        <v>8.0368477953882099E-3</v>
      </c>
      <c r="H72" s="178">
        <v>163.06100000000001</v>
      </c>
      <c r="I72" s="179">
        <f t="shared" si="3"/>
        <v>8.4205127566663895E-4</v>
      </c>
      <c r="J72" s="178">
        <v>1517.193</v>
      </c>
      <c r="K72" s="178">
        <v>-20.009999999999991</v>
      </c>
      <c r="L72" s="178"/>
      <c r="M72" s="155" t="s">
        <v>981</v>
      </c>
    </row>
    <row r="73" spans="1:13" x14ac:dyDescent="0.2">
      <c r="A73" s="155" t="s">
        <v>722</v>
      </c>
      <c r="B73" s="178">
        <v>767175.01199999999</v>
      </c>
      <c r="C73" s="179">
        <f t="shared" si="0"/>
        <v>3.3758031922770071</v>
      </c>
      <c r="D73" s="178">
        <v>908493.71200000006</v>
      </c>
      <c r="E73" s="179">
        <f t="shared" si="1"/>
        <v>3.9154602278963209</v>
      </c>
      <c r="F73" s="178">
        <v>411312.57400000002</v>
      </c>
      <c r="G73" s="179">
        <f t="shared" si="2"/>
        <v>2.1511216170926843</v>
      </c>
      <c r="H73" s="178">
        <v>410177.81699999998</v>
      </c>
      <c r="I73" s="179">
        <f t="shared" si="3"/>
        <v>2.1181689923096703</v>
      </c>
      <c r="J73" s="178">
        <v>-355862.43799999997</v>
      </c>
      <c r="K73" s="178">
        <v>-498315.89500000008</v>
      </c>
      <c r="L73" s="178"/>
      <c r="M73" s="155" t="s">
        <v>938</v>
      </c>
    </row>
    <row r="74" spans="1:13" x14ac:dyDescent="0.2">
      <c r="A74" s="155" t="s">
        <v>768</v>
      </c>
      <c r="B74" s="178">
        <v>128691.285</v>
      </c>
      <c r="C74" s="179">
        <f t="shared" si="0"/>
        <v>0.56628076244124348</v>
      </c>
      <c r="D74" s="178">
        <v>149929.57800000001</v>
      </c>
      <c r="E74" s="179">
        <f t="shared" si="1"/>
        <v>0.64617211092406457</v>
      </c>
      <c r="F74" s="178">
        <v>105718.253</v>
      </c>
      <c r="G74" s="179">
        <f t="shared" si="2"/>
        <v>0.55289537379806308</v>
      </c>
      <c r="H74" s="178">
        <v>185841.52100000001</v>
      </c>
      <c r="I74" s="179">
        <f t="shared" si="3"/>
        <v>0.95969048288602721</v>
      </c>
      <c r="J74" s="178">
        <v>-22973.032000000007</v>
      </c>
      <c r="K74" s="178">
        <v>35911.942999999999</v>
      </c>
      <c r="L74" s="178"/>
      <c r="M74" s="155" t="s">
        <v>982</v>
      </c>
    </row>
    <row r="75" spans="1:13" x14ac:dyDescent="0.2">
      <c r="A75" s="155" t="s">
        <v>769</v>
      </c>
      <c r="B75" s="178" t="s">
        <v>755</v>
      </c>
      <c r="C75" s="179" t="str">
        <f t="shared" si="0"/>
        <v>x</v>
      </c>
      <c r="D75" s="178">
        <v>1.08</v>
      </c>
      <c r="E75" s="179">
        <f t="shared" si="1"/>
        <v>4.6546244517408685E-6</v>
      </c>
      <c r="F75" s="178">
        <v>86.438999999999993</v>
      </c>
      <c r="G75" s="179">
        <f t="shared" si="2"/>
        <v>4.5206690291912759E-4</v>
      </c>
      <c r="H75" s="178">
        <v>32.630000000000003</v>
      </c>
      <c r="I75" s="179">
        <f t="shared" si="3"/>
        <v>1.6850217479962977E-4</v>
      </c>
      <c r="J75" s="178">
        <v>86.398999999999987</v>
      </c>
      <c r="K75" s="178">
        <v>31.550000000000004</v>
      </c>
      <c r="L75" s="178"/>
      <c r="M75" s="155" t="s">
        <v>983</v>
      </c>
    </row>
    <row r="76" spans="1:13" x14ac:dyDescent="0.2">
      <c r="A76" s="155" t="s">
        <v>770</v>
      </c>
      <c r="B76" s="178">
        <v>6967.5050000000001</v>
      </c>
      <c r="C76" s="179">
        <f t="shared" si="0"/>
        <v>3.0659139379276352E-2</v>
      </c>
      <c r="D76" s="178">
        <v>8264.134</v>
      </c>
      <c r="E76" s="179">
        <f t="shared" si="1"/>
        <v>3.5617074248947285E-2</v>
      </c>
      <c r="F76" s="178">
        <v>4479.7070000000003</v>
      </c>
      <c r="G76" s="179">
        <f t="shared" si="2"/>
        <v>2.3428397707922776E-2</v>
      </c>
      <c r="H76" s="178">
        <v>4847.6989999999996</v>
      </c>
      <c r="I76" s="179">
        <f t="shared" si="3"/>
        <v>2.5033644629910829E-2</v>
      </c>
      <c r="J76" s="178">
        <v>-2487.7979999999998</v>
      </c>
      <c r="K76" s="178">
        <v>-3416.4350000000004</v>
      </c>
      <c r="L76" s="178"/>
      <c r="M76" s="155" t="s">
        <v>984</v>
      </c>
    </row>
    <row r="77" spans="1:13" x14ac:dyDescent="0.2">
      <c r="A77" s="155" t="s">
        <v>723</v>
      </c>
      <c r="B77" s="178">
        <v>13024.828</v>
      </c>
      <c r="C77" s="179">
        <f t="shared" si="0"/>
        <v>5.7313201360185785E-2</v>
      </c>
      <c r="D77" s="178">
        <v>8561.8130000000001</v>
      </c>
      <c r="E77" s="179">
        <f t="shared" si="1"/>
        <v>3.6900022352808183E-2</v>
      </c>
      <c r="F77" s="178">
        <v>7625.3630000000003</v>
      </c>
      <c r="G77" s="179">
        <f t="shared" si="2"/>
        <v>3.9879848622081562E-2</v>
      </c>
      <c r="H77" s="178">
        <v>14033.945</v>
      </c>
      <c r="I77" s="179">
        <f t="shared" si="3"/>
        <v>7.2471659623609866E-2</v>
      </c>
      <c r="J77" s="178">
        <v>-5399.4649999999992</v>
      </c>
      <c r="K77" s="178">
        <v>5472.1319999999996</v>
      </c>
      <c r="L77" s="178"/>
      <c r="M77" s="155" t="s">
        <v>939</v>
      </c>
    </row>
    <row r="78" spans="1:13" x14ac:dyDescent="0.2">
      <c r="A78" s="155" t="s">
        <v>771</v>
      </c>
      <c r="B78" s="178">
        <v>223053.122</v>
      </c>
      <c r="C78" s="179">
        <f t="shared" ref="C78:C141" si="4">IF(B78=0,0,IF(OR(B78="x",B78="Ə"),"x",B78/$B$12*100))</f>
        <v>0.98150152118738809</v>
      </c>
      <c r="D78" s="178">
        <v>83801.990999999995</v>
      </c>
      <c r="E78" s="179">
        <f t="shared" ref="E78:E141" si="5">IF(D78=0,0,IF(OR(D78="x",D78="Ə"),"x",D78/$D$12*100))</f>
        <v>0.36117295964182233</v>
      </c>
      <c r="F78" s="178">
        <v>20050.419000000002</v>
      </c>
      <c r="G78" s="179">
        <f t="shared" ref="G78:G141" si="6">IF(F78=0,0,IF(OR(F78="x",F78="Ə"),"x",F78/$F$12*100))</f>
        <v>0.10486158816692503</v>
      </c>
      <c r="H78" s="178">
        <v>18613.083999999999</v>
      </c>
      <c r="I78" s="179">
        <f t="shared" ref="I78:I141" si="7">IF(H78=0,0,IF(OR(H78="x",H78="Ə"),"x",H78/$H$12*100))</f>
        <v>9.6118453378124177E-2</v>
      </c>
      <c r="J78" s="178">
        <v>-203002.70300000001</v>
      </c>
      <c r="K78" s="178">
        <v>-65188.906999999992</v>
      </c>
      <c r="L78" s="178"/>
      <c r="M78" s="155" t="s">
        <v>985</v>
      </c>
    </row>
    <row r="79" spans="1:13" x14ac:dyDescent="0.2">
      <c r="A79" s="155" t="s">
        <v>772</v>
      </c>
      <c r="B79" s="178">
        <v>4057.7669999999998</v>
      </c>
      <c r="C79" s="179">
        <f t="shared" si="4"/>
        <v>1.7855407928896797E-2</v>
      </c>
      <c r="D79" s="178">
        <v>3119.75</v>
      </c>
      <c r="E79" s="179">
        <f t="shared" si="5"/>
        <v>1.3445615401220901E-2</v>
      </c>
      <c r="F79" s="178">
        <v>1556.1849999999999</v>
      </c>
      <c r="G79" s="179">
        <f t="shared" si="6"/>
        <v>8.1386843128588102E-3</v>
      </c>
      <c r="H79" s="178">
        <v>679.13900000000001</v>
      </c>
      <c r="I79" s="179">
        <f t="shared" si="7"/>
        <v>3.5070915872278808E-3</v>
      </c>
      <c r="J79" s="178">
        <v>-2501.5819999999999</v>
      </c>
      <c r="K79" s="178">
        <v>-2440.6109999999999</v>
      </c>
      <c r="L79" s="178"/>
      <c r="M79" s="155" t="s">
        <v>986</v>
      </c>
    </row>
    <row r="80" spans="1:13" x14ac:dyDescent="0.2">
      <c r="A80" s="155" t="s">
        <v>773</v>
      </c>
      <c r="B80" s="178">
        <v>116.782</v>
      </c>
      <c r="C80" s="179">
        <f t="shared" si="4"/>
        <v>5.1387628928729163E-4</v>
      </c>
      <c r="D80" s="178">
        <v>642.78399999999999</v>
      </c>
      <c r="E80" s="179">
        <f t="shared" si="5"/>
        <v>2.7702945588775948E-3</v>
      </c>
      <c r="F80" s="178">
        <v>14667.536</v>
      </c>
      <c r="G80" s="179">
        <f t="shared" si="6"/>
        <v>7.6709674718296247E-2</v>
      </c>
      <c r="H80" s="178">
        <v>17137.364000000001</v>
      </c>
      <c r="I80" s="179">
        <f t="shared" si="7"/>
        <v>8.8497796639070883E-2</v>
      </c>
      <c r="J80" s="178">
        <v>14550.754000000001</v>
      </c>
      <c r="K80" s="178">
        <v>16494.580000000002</v>
      </c>
      <c r="L80" s="178"/>
      <c r="M80" s="155" t="s">
        <v>987</v>
      </c>
    </row>
    <row r="81" spans="1:13" x14ac:dyDescent="0.2">
      <c r="A81" s="155" t="s">
        <v>724</v>
      </c>
      <c r="B81" s="178">
        <v>58.11</v>
      </c>
      <c r="C81" s="179">
        <f t="shared" si="4"/>
        <v>2.5570165924958054E-4</v>
      </c>
      <c r="D81" s="178">
        <v>9734.4</v>
      </c>
      <c r="E81" s="179">
        <f t="shared" si="5"/>
        <v>4.195368172502436E-2</v>
      </c>
      <c r="F81" s="178">
        <v>5832.2430000000004</v>
      </c>
      <c r="G81" s="179">
        <f t="shared" si="6"/>
        <v>3.0502019112689436E-2</v>
      </c>
      <c r="H81" s="178">
        <v>5462.2550000000001</v>
      </c>
      <c r="I81" s="179">
        <f t="shared" si="7"/>
        <v>2.8207227913274645E-2</v>
      </c>
      <c r="J81" s="178">
        <v>5774.1330000000007</v>
      </c>
      <c r="K81" s="178">
        <v>-4272.1449999999995</v>
      </c>
      <c r="L81" s="178"/>
      <c r="M81" s="155" t="s">
        <v>940</v>
      </c>
    </row>
    <row r="82" spans="1:13" x14ac:dyDescent="0.2">
      <c r="A82" s="155" t="s">
        <v>735</v>
      </c>
      <c r="B82" s="178">
        <v>200.18100000000001</v>
      </c>
      <c r="C82" s="179">
        <f t="shared" si="4"/>
        <v>8.8085723369885202E-4</v>
      </c>
      <c r="D82" s="178">
        <v>346.20499999999998</v>
      </c>
      <c r="E82" s="179">
        <f t="shared" si="5"/>
        <v>1.4920872762175436E-3</v>
      </c>
      <c r="F82" s="178">
        <v>101996.85</v>
      </c>
      <c r="G82" s="179">
        <f t="shared" si="6"/>
        <v>0.53343282646729873</v>
      </c>
      <c r="H82" s="178">
        <v>99524.133000000002</v>
      </c>
      <c r="I82" s="179">
        <f t="shared" si="7"/>
        <v>0.51394523001984682</v>
      </c>
      <c r="J82" s="178">
        <v>101796.66900000001</v>
      </c>
      <c r="K82" s="178">
        <v>99177.928</v>
      </c>
      <c r="L82" s="178"/>
      <c r="M82" s="155" t="s">
        <v>950</v>
      </c>
    </row>
    <row r="83" spans="1:13" x14ac:dyDescent="0.2">
      <c r="A83" s="155" t="s">
        <v>774</v>
      </c>
      <c r="B83" s="178" t="s">
        <v>755</v>
      </c>
      <c r="C83" s="179" t="str">
        <f t="shared" si="4"/>
        <v>x</v>
      </c>
      <c r="D83" s="178" t="s">
        <v>755</v>
      </c>
      <c r="E83" s="179" t="str">
        <f t="shared" si="5"/>
        <v>x</v>
      </c>
      <c r="F83" s="178" t="s">
        <v>775</v>
      </c>
      <c r="G83" s="179" t="str">
        <f t="shared" si="6"/>
        <v>x</v>
      </c>
      <c r="H83" s="178" t="s">
        <v>775</v>
      </c>
      <c r="I83" s="179" t="str">
        <f t="shared" si="7"/>
        <v>x</v>
      </c>
      <c r="J83" s="178" t="s">
        <v>755</v>
      </c>
      <c r="K83" s="178" t="s">
        <v>755</v>
      </c>
      <c r="L83" s="178"/>
      <c r="M83" s="155" t="s">
        <v>988</v>
      </c>
    </row>
    <row r="84" spans="1:13" x14ac:dyDescent="0.2">
      <c r="A84" s="155" t="s">
        <v>776</v>
      </c>
      <c r="B84" s="178">
        <v>6988.2460000000001</v>
      </c>
      <c r="C84" s="179">
        <f t="shared" si="4"/>
        <v>3.0750406082330831E-2</v>
      </c>
      <c r="D84" s="178">
        <v>11286.558000000001</v>
      </c>
      <c r="E84" s="179">
        <f t="shared" si="5"/>
        <v>4.864323040999214E-2</v>
      </c>
      <c r="F84" s="178">
        <v>7865.3450000000003</v>
      </c>
      <c r="G84" s="179">
        <f t="shared" si="6"/>
        <v>4.1134929308997634E-2</v>
      </c>
      <c r="H84" s="178">
        <v>7089.2219999999998</v>
      </c>
      <c r="I84" s="179">
        <f t="shared" si="7"/>
        <v>3.660892812250631E-2</v>
      </c>
      <c r="J84" s="178">
        <v>877.09900000000016</v>
      </c>
      <c r="K84" s="178">
        <v>-4197.3360000000011</v>
      </c>
      <c r="L84" s="178"/>
      <c r="M84" s="155" t="s">
        <v>989</v>
      </c>
    </row>
    <row r="85" spans="1:13" x14ac:dyDescent="0.2">
      <c r="A85" s="155" t="s">
        <v>777</v>
      </c>
      <c r="B85" s="178" t="s">
        <v>755</v>
      </c>
      <c r="C85" s="179" t="str">
        <f t="shared" si="4"/>
        <v>x</v>
      </c>
      <c r="D85" s="178" t="s">
        <v>755</v>
      </c>
      <c r="E85" s="179" t="str">
        <f t="shared" si="5"/>
        <v>x</v>
      </c>
      <c r="F85" s="178">
        <v>277.36599999999999</v>
      </c>
      <c r="G85" s="179">
        <f t="shared" si="6"/>
        <v>1.4505950854945889E-3</v>
      </c>
      <c r="H85" s="178">
        <v>144.54900000000001</v>
      </c>
      <c r="I85" s="179">
        <f t="shared" si="7"/>
        <v>7.4645482271258601E-4</v>
      </c>
      <c r="J85" s="178">
        <v>277.137</v>
      </c>
      <c r="K85" s="178">
        <v>144.09800000000001</v>
      </c>
      <c r="L85" s="178"/>
      <c r="M85" s="155" t="s">
        <v>990</v>
      </c>
    </row>
    <row r="86" spans="1:13" x14ac:dyDescent="0.2">
      <c r="A86" s="155" t="s">
        <v>778</v>
      </c>
      <c r="B86" s="178">
        <v>367.70699999999999</v>
      </c>
      <c r="C86" s="179">
        <f t="shared" si="4"/>
        <v>1.6180225437564192E-3</v>
      </c>
      <c r="D86" s="178">
        <v>1225.9770000000001</v>
      </c>
      <c r="E86" s="179">
        <f t="shared" si="5"/>
        <v>5.2837615939554765E-3</v>
      </c>
      <c r="F86" s="178">
        <v>3095.4360000000001</v>
      </c>
      <c r="G86" s="179">
        <f t="shared" si="6"/>
        <v>1.6188805582021692E-2</v>
      </c>
      <c r="H86" s="178">
        <v>2724.962</v>
      </c>
      <c r="I86" s="179">
        <f t="shared" si="7"/>
        <v>1.4071775153121321E-2</v>
      </c>
      <c r="J86" s="178">
        <v>2727.7290000000003</v>
      </c>
      <c r="K86" s="178">
        <v>1498.9849999999999</v>
      </c>
      <c r="L86" s="178"/>
      <c r="M86" s="155" t="s">
        <v>991</v>
      </c>
    </row>
    <row r="87" spans="1:13" x14ac:dyDescent="0.2">
      <c r="A87" s="155" t="s">
        <v>779</v>
      </c>
      <c r="B87" s="178" t="s">
        <v>755</v>
      </c>
      <c r="C87" s="179" t="str">
        <f t="shared" si="4"/>
        <v>x</v>
      </c>
      <c r="D87" s="178" t="s">
        <v>755</v>
      </c>
      <c r="E87" s="179" t="str">
        <f t="shared" si="5"/>
        <v>x</v>
      </c>
      <c r="F87" s="178" t="s">
        <v>775</v>
      </c>
      <c r="G87" s="179" t="str">
        <f t="shared" si="6"/>
        <v>x</v>
      </c>
      <c r="H87" s="178" t="s">
        <v>755</v>
      </c>
      <c r="I87" s="179" t="str">
        <f t="shared" si="7"/>
        <v>x</v>
      </c>
      <c r="J87" s="178" t="s">
        <v>755</v>
      </c>
      <c r="K87" s="178" t="s">
        <v>755</v>
      </c>
      <c r="L87" s="178"/>
      <c r="M87" s="155" t="s">
        <v>992</v>
      </c>
    </row>
    <row r="88" spans="1:13" x14ac:dyDescent="0.2">
      <c r="A88" s="155" t="s">
        <v>728</v>
      </c>
      <c r="B88" s="178">
        <v>2187.614</v>
      </c>
      <c r="C88" s="179">
        <f t="shared" si="4"/>
        <v>9.6261664016109444E-3</v>
      </c>
      <c r="D88" s="178">
        <v>129052.569</v>
      </c>
      <c r="E88" s="179">
        <f t="shared" si="5"/>
        <v>0.55619559558090326</v>
      </c>
      <c r="F88" s="178">
        <v>39004.544000000002</v>
      </c>
      <c r="G88" s="179">
        <f t="shared" si="6"/>
        <v>0.20398967371039511</v>
      </c>
      <c r="H88" s="178">
        <v>49519.059000000001</v>
      </c>
      <c r="I88" s="179">
        <f t="shared" si="7"/>
        <v>0.25571771791391906</v>
      </c>
      <c r="J88" s="178">
        <v>36816.93</v>
      </c>
      <c r="K88" s="178">
        <v>-79533.510000000009</v>
      </c>
      <c r="L88" s="178"/>
      <c r="M88" s="155" t="s">
        <v>944</v>
      </c>
    </row>
    <row r="89" spans="1:13" x14ac:dyDescent="0.2">
      <c r="A89" s="155" t="s">
        <v>780</v>
      </c>
      <c r="B89" s="178">
        <v>379070.10700000002</v>
      </c>
      <c r="C89" s="179">
        <f t="shared" si="4"/>
        <v>1.6680236677304432</v>
      </c>
      <c r="D89" s="178">
        <v>443678.859</v>
      </c>
      <c r="E89" s="179">
        <f t="shared" si="5"/>
        <v>1.9121837646498971</v>
      </c>
      <c r="F89" s="178">
        <v>838475.56299999997</v>
      </c>
      <c r="G89" s="179">
        <f t="shared" si="6"/>
        <v>4.3851392419947235</v>
      </c>
      <c r="H89" s="178">
        <v>989831.61499999999</v>
      </c>
      <c r="I89" s="179">
        <f t="shared" si="7"/>
        <v>5.1115163902215706</v>
      </c>
      <c r="J89" s="178">
        <v>459405.45599999995</v>
      </c>
      <c r="K89" s="178">
        <v>546152.75600000005</v>
      </c>
      <c r="L89" s="178"/>
      <c r="M89" s="155" t="s">
        <v>993</v>
      </c>
    </row>
    <row r="90" spans="1:13" x14ac:dyDescent="0.2">
      <c r="A90" s="155" t="s">
        <v>781</v>
      </c>
      <c r="B90" s="178">
        <v>6105.8410000000003</v>
      </c>
      <c r="C90" s="179">
        <f t="shared" si="4"/>
        <v>2.6867555925212845E-2</v>
      </c>
      <c r="D90" s="178">
        <v>6379.9570000000003</v>
      </c>
      <c r="E90" s="179">
        <f t="shared" si="5"/>
        <v>2.749657764190307E-2</v>
      </c>
      <c r="F90" s="178">
        <v>3932.7779999999998</v>
      </c>
      <c r="G90" s="179">
        <f t="shared" si="6"/>
        <v>2.0568016408432317E-2</v>
      </c>
      <c r="H90" s="178">
        <v>4086.5010000000002</v>
      </c>
      <c r="I90" s="179">
        <f t="shared" si="7"/>
        <v>2.1102798217004653E-2</v>
      </c>
      <c r="J90" s="178">
        <v>-2173.0630000000006</v>
      </c>
      <c r="K90" s="178">
        <v>-2293.4560000000001</v>
      </c>
      <c r="L90" s="178"/>
      <c r="M90" s="155" t="s">
        <v>994</v>
      </c>
    </row>
    <row r="91" spans="1:13" x14ac:dyDescent="0.2">
      <c r="A91" s="155" t="s">
        <v>782</v>
      </c>
      <c r="B91" s="178">
        <v>2365.855</v>
      </c>
      <c r="C91" s="179">
        <f t="shared" si="4"/>
        <v>1.041048096788705E-2</v>
      </c>
      <c r="D91" s="178">
        <v>615.51099999999997</v>
      </c>
      <c r="E91" s="179">
        <f t="shared" si="5"/>
        <v>2.6527523619587715E-3</v>
      </c>
      <c r="F91" s="178">
        <v>10699.884</v>
      </c>
      <c r="G91" s="179">
        <f t="shared" si="6"/>
        <v>5.5959270947997165E-2</v>
      </c>
      <c r="H91" s="178">
        <v>3538.9940000000001</v>
      </c>
      <c r="I91" s="179">
        <f t="shared" si="7"/>
        <v>1.827545772610607E-2</v>
      </c>
      <c r="J91" s="178">
        <v>8334.0290000000005</v>
      </c>
      <c r="K91" s="178">
        <v>2923.4830000000002</v>
      </c>
      <c r="L91" s="178"/>
      <c r="M91" s="155" t="s">
        <v>995</v>
      </c>
    </row>
    <row r="92" spans="1:13" x14ac:dyDescent="0.2">
      <c r="A92" s="155" t="s">
        <v>783</v>
      </c>
      <c r="B92" s="178">
        <v>15812.099</v>
      </c>
      <c r="C92" s="179">
        <f t="shared" si="4"/>
        <v>6.9578040793643672E-2</v>
      </c>
      <c r="D92" s="178">
        <v>19345.162</v>
      </c>
      <c r="E92" s="179">
        <f t="shared" si="5"/>
        <v>8.3374503766748403E-2</v>
      </c>
      <c r="F92" s="178">
        <v>8184.4539999999997</v>
      </c>
      <c r="G92" s="179">
        <f t="shared" si="6"/>
        <v>4.2803835905830305E-2</v>
      </c>
      <c r="H92" s="178">
        <v>9596.9140000000007</v>
      </c>
      <c r="I92" s="179">
        <f t="shared" si="7"/>
        <v>4.9558715303861911E-2</v>
      </c>
      <c r="J92" s="178">
        <v>-7627.6450000000004</v>
      </c>
      <c r="K92" s="178">
        <v>-9748.2479999999996</v>
      </c>
      <c r="L92" s="178"/>
      <c r="M92" s="155" t="s">
        <v>996</v>
      </c>
    </row>
    <row r="93" spans="1:13" x14ac:dyDescent="0.2">
      <c r="A93" s="155" t="s">
        <v>784</v>
      </c>
      <c r="B93" s="178">
        <v>13541.893</v>
      </c>
      <c r="C93" s="179">
        <f t="shared" si="4"/>
        <v>5.9588444492863199E-2</v>
      </c>
      <c r="D93" s="178">
        <v>3666.884</v>
      </c>
      <c r="E93" s="179">
        <f t="shared" si="5"/>
        <v>1.5803674007497558E-2</v>
      </c>
      <c r="F93" s="178">
        <v>13122.421</v>
      </c>
      <c r="G93" s="179">
        <f t="shared" si="6"/>
        <v>6.8628885344241858E-2</v>
      </c>
      <c r="H93" s="178">
        <v>11083.628000000001</v>
      </c>
      <c r="I93" s="179">
        <f t="shared" si="7"/>
        <v>5.7236145346922188E-2</v>
      </c>
      <c r="J93" s="178">
        <v>-419.47199999999975</v>
      </c>
      <c r="K93" s="178">
        <v>7416.7440000000006</v>
      </c>
      <c r="L93" s="178"/>
      <c r="M93" s="155" t="s">
        <v>997</v>
      </c>
    </row>
    <row r="94" spans="1:13" x14ac:dyDescent="0.2">
      <c r="A94" s="155" t="s">
        <v>785</v>
      </c>
      <c r="B94" s="178">
        <v>4081.2620000000002</v>
      </c>
      <c r="C94" s="179">
        <f t="shared" si="4"/>
        <v>1.795879306887389E-2</v>
      </c>
      <c r="D94" s="178">
        <v>12432.448</v>
      </c>
      <c r="E94" s="179">
        <f t="shared" si="5"/>
        <v>5.3581830051663761E-2</v>
      </c>
      <c r="F94" s="178">
        <v>1547.365</v>
      </c>
      <c r="G94" s="179">
        <f t="shared" si="6"/>
        <v>8.0925566380390338E-3</v>
      </c>
      <c r="H94" s="178">
        <v>599.23299999999995</v>
      </c>
      <c r="I94" s="179">
        <f t="shared" si="7"/>
        <v>3.0944549099511656E-3</v>
      </c>
      <c r="J94" s="178">
        <v>-2533.8969999999999</v>
      </c>
      <c r="K94" s="178">
        <v>-11833.215</v>
      </c>
      <c r="L94" s="178"/>
      <c r="M94" s="155" t="s">
        <v>998</v>
      </c>
    </row>
    <row r="95" spans="1:13" x14ac:dyDescent="0.2">
      <c r="A95" s="155" t="s">
        <v>736</v>
      </c>
      <c r="B95" s="178">
        <v>32120.304</v>
      </c>
      <c r="C95" s="179">
        <f t="shared" si="4"/>
        <v>0.1413390987506615</v>
      </c>
      <c r="D95" s="178">
        <v>22745.9</v>
      </c>
      <c r="E95" s="179">
        <f t="shared" si="5"/>
        <v>9.8031131774863528E-2</v>
      </c>
      <c r="F95" s="178">
        <v>179384.53899999999</v>
      </c>
      <c r="G95" s="179">
        <f t="shared" si="6"/>
        <v>0.93816232230018237</v>
      </c>
      <c r="H95" s="178">
        <v>192215.24600000001</v>
      </c>
      <c r="I95" s="179">
        <f t="shared" si="7"/>
        <v>0.99260456575684453</v>
      </c>
      <c r="J95" s="178">
        <v>147264.23499999999</v>
      </c>
      <c r="K95" s="178">
        <v>169469.34600000002</v>
      </c>
      <c r="L95" s="178"/>
      <c r="M95" s="155" t="s">
        <v>951</v>
      </c>
    </row>
    <row r="96" spans="1:13" x14ac:dyDescent="0.2">
      <c r="A96" s="155" t="s">
        <v>786</v>
      </c>
      <c r="B96" s="178">
        <v>20689.077000000001</v>
      </c>
      <c r="C96" s="179">
        <f t="shared" si="4"/>
        <v>9.1038226075414466E-2</v>
      </c>
      <c r="D96" s="178">
        <v>14052.745999999999</v>
      </c>
      <c r="E96" s="179">
        <f t="shared" si="5"/>
        <v>6.0565051060836733E-2</v>
      </c>
      <c r="F96" s="178">
        <v>3502.3589999999999</v>
      </c>
      <c r="G96" s="179">
        <f t="shared" si="6"/>
        <v>1.8316970187541887E-2</v>
      </c>
      <c r="H96" s="178">
        <v>5264.152</v>
      </c>
      <c r="I96" s="179">
        <f t="shared" si="7"/>
        <v>2.718421883162184E-2</v>
      </c>
      <c r="J96" s="178">
        <v>-17186.718000000001</v>
      </c>
      <c r="K96" s="178">
        <v>-8788.5939999999991</v>
      </c>
      <c r="L96" s="178"/>
      <c r="M96" s="155" t="s">
        <v>999</v>
      </c>
    </row>
    <row r="97" spans="1:14" x14ac:dyDescent="0.2">
      <c r="A97" s="155" t="s">
        <v>787</v>
      </c>
      <c r="B97" s="178">
        <v>34.091999999999999</v>
      </c>
      <c r="C97" s="179">
        <f t="shared" si="4"/>
        <v>1.5001516033620203E-4</v>
      </c>
      <c r="D97" s="178" t="s">
        <v>755</v>
      </c>
      <c r="E97" s="179" t="str">
        <f t="shared" si="5"/>
        <v>x</v>
      </c>
      <c r="F97" s="178">
        <v>1084.5809999999999</v>
      </c>
      <c r="G97" s="179">
        <f t="shared" si="6"/>
        <v>5.6722448620984776E-3</v>
      </c>
      <c r="H97" s="178">
        <v>1379.0419999999999</v>
      </c>
      <c r="I97" s="179">
        <f t="shared" si="7"/>
        <v>7.1214090144048735E-3</v>
      </c>
      <c r="J97" s="178">
        <v>1050.4889999999998</v>
      </c>
      <c r="K97" s="178">
        <v>1378.925</v>
      </c>
      <c r="L97" s="178"/>
      <c r="M97" s="155" t="s">
        <v>1000</v>
      </c>
    </row>
    <row r="98" spans="1:14" x14ac:dyDescent="0.2">
      <c r="A98" s="155" t="s">
        <v>729</v>
      </c>
      <c r="B98" s="178">
        <v>1165956.341</v>
      </c>
      <c r="C98" s="179">
        <f t="shared" si="4"/>
        <v>5.1305622269191149</v>
      </c>
      <c r="D98" s="178">
        <v>1062520.594</v>
      </c>
      <c r="E98" s="179">
        <f t="shared" si="5"/>
        <v>4.5792910530653996</v>
      </c>
      <c r="F98" s="178">
        <v>38272.773000000001</v>
      </c>
      <c r="G98" s="179">
        <f t="shared" si="6"/>
        <v>0.20016258814003876</v>
      </c>
      <c r="H98" s="178">
        <v>34268.39</v>
      </c>
      <c r="I98" s="179">
        <f t="shared" si="7"/>
        <v>0.1769628636801068</v>
      </c>
      <c r="J98" s="178">
        <v>-1127683.568</v>
      </c>
      <c r="K98" s="178">
        <v>-1028252.204</v>
      </c>
      <c r="L98" s="178"/>
      <c r="M98" s="155" t="s">
        <v>945</v>
      </c>
    </row>
    <row r="99" spans="1:14" x14ac:dyDescent="0.2">
      <c r="A99" s="155" t="s">
        <v>788</v>
      </c>
      <c r="B99" s="178">
        <v>25.719000000000001</v>
      </c>
      <c r="C99" s="179">
        <f t="shared" si="4"/>
        <v>1.1317141583617214E-4</v>
      </c>
      <c r="D99" s="178">
        <v>434.94200000000001</v>
      </c>
      <c r="E99" s="179">
        <f t="shared" si="5"/>
        <v>1.8745293224898857E-3</v>
      </c>
      <c r="F99" s="178">
        <v>17280.723999999998</v>
      </c>
      <c r="G99" s="179">
        <f t="shared" si="6"/>
        <v>9.0376373846067615E-2</v>
      </c>
      <c r="H99" s="178">
        <v>15021.663</v>
      </c>
      <c r="I99" s="179">
        <f t="shared" si="7"/>
        <v>7.7572261250601626E-2</v>
      </c>
      <c r="J99" s="178">
        <v>17255.004999999997</v>
      </c>
      <c r="K99" s="178">
        <v>14586.721000000001</v>
      </c>
      <c r="L99" s="178"/>
      <c r="M99" s="155" t="s">
        <v>1001</v>
      </c>
    </row>
    <row r="100" spans="1:14" x14ac:dyDescent="0.2">
      <c r="A100" s="155" t="s">
        <v>789</v>
      </c>
      <c r="B100" s="178">
        <v>2679.422</v>
      </c>
      <c r="C100" s="179">
        <f t="shared" si="4"/>
        <v>1.1790271058850966E-2</v>
      </c>
      <c r="D100" s="178">
        <v>1794.1030000000001</v>
      </c>
      <c r="E100" s="179">
        <f t="shared" si="5"/>
        <v>7.7322923080941179E-3</v>
      </c>
      <c r="F100" s="178">
        <v>3692.6819999999998</v>
      </c>
      <c r="G100" s="179">
        <f t="shared" si="6"/>
        <v>1.9312339513474358E-2</v>
      </c>
      <c r="H100" s="178">
        <v>2845.1669999999999</v>
      </c>
      <c r="I100" s="179">
        <f t="shared" si="7"/>
        <v>1.4692516922100468E-2</v>
      </c>
      <c r="J100" s="178">
        <v>1013.2599999999998</v>
      </c>
      <c r="K100" s="178">
        <v>1051.0639999999999</v>
      </c>
      <c r="L100" s="178"/>
      <c r="M100" s="155" t="s">
        <v>1002</v>
      </c>
    </row>
    <row r="101" spans="1:14" x14ac:dyDescent="0.2">
      <c r="A101" s="155" t="s">
        <v>790</v>
      </c>
      <c r="B101" s="178">
        <v>3.992</v>
      </c>
      <c r="C101" s="179">
        <f t="shared" si="4"/>
        <v>1.7566013142734911E-5</v>
      </c>
      <c r="D101" s="178" t="s">
        <v>775</v>
      </c>
      <c r="E101" s="179" t="str">
        <f t="shared" si="5"/>
        <v>x</v>
      </c>
      <c r="F101" s="178">
        <v>1805.7850000000001</v>
      </c>
      <c r="G101" s="179">
        <f t="shared" si="6"/>
        <v>9.4440661308878744E-3</v>
      </c>
      <c r="H101" s="178">
        <v>1736.2739999999999</v>
      </c>
      <c r="I101" s="179">
        <f t="shared" si="7"/>
        <v>8.9661644207187363E-3</v>
      </c>
      <c r="J101" s="178">
        <v>1801.7930000000001</v>
      </c>
      <c r="K101" s="178">
        <v>1736.2739999999999</v>
      </c>
      <c r="L101" s="178"/>
      <c r="M101" s="155" t="s">
        <v>1003</v>
      </c>
    </row>
    <row r="102" spans="1:14" x14ac:dyDescent="0.2">
      <c r="A102" s="155" t="s">
        <v>791</v>
      </c>
      <c r="B102" s="178" t="s">
        <v>775</v>
      </c>
      <c r="C102" s="179" t="str">
        <f t="shared" si="4"/>
        <v>x</v>
      </c>
      <c r="D102" s="178" t="s">
        <v>775</v>
      </c>
      <c r="E102" s="179" t="str">
        <f t="shared" si="5"/>
        <v>x</v>
      </c>
      <c r="F102" s="178">
        <v>319.85899999999998</v>
      </c>
      <c r="G102" s="179">
        <f t="shared" si="6"/>
        <v>1.6728290181608908E-3</v>
      </c>
      <c r="H102" s="178" t="s">
        <v>755</v>
      </c>
      <c r="I102" s="179" t="str">
        <f t="shared" si="7"/>
        <v>x</v>
      </c>
      <c r="J102" s="178">
        <v>319.85899999999998</v>
      </c>
      <c r="K102" s="178" t="s">
        <v>755</v>
      </c>
      <c r="L102" s="178"/>
      <c r="M102" s="155" t="s">
        <v>1004</v>
      </c>
    </row>
    <row r="103" spans="1:14" x14ac:dyDescent="0.2">
      <c r="A103" s="155" t="s">
        <v>792</v>
      </c>
      <c r="B103" s="178">
        <v>284.976</v>
      </c>
      <c r="C103" s="179">
        <f t="shared" si="4"/>
        <v>1.2539810023456974E-3</v>
      </c>
      <c r="D103" s="178">
        <v>253.95500000000001</v>
      </c>
      <c r="E103" s="179">
        <f t="shared" si="5"/>
        <v>1.094504770964678E-3</v>
      </c>
      <c r="F103" s="178">
        <v>746.90499999999997</v>
      </c>
      <c r="G103" s="179">
        <f t="shared" si="6"/>
        <v>3.9062348028645749E-3</v>
      </c>
      <c r="H103" s="178">
        <v>983.68499999999995</v>
      </c>
      <c r="I103" s="179">
        <f t="shared" si="7"/>
        <v>5.0797751093402945E-3</v>
      </c>
      <c r="J103" s="178">
        <v>461.92899999999997</v>
      </c>
      <c r="K103" s="178">
        <v>729.7299999999999</v>
      </c>
      <c r="L103" s="178"/>
      <c r="M103" s="155" t="s">
        <v>1005</v>
      </c>
      <c r="N103" s="65"/>
    </row>
    <row r="104" spans="1:14" x14ac:dyDescent="0.2">
      <c r="A104" s="155" t="s">
        <v>793</v>
      </c>
      <c r="B104" s="178">
        <v>12443.468999999999</v>
      </c>
      <c r="C104" s="179">
        <f t="shared" si="4"/>
        <v>5.4755045088981567E-2</v>
      </c>
      <c r="D104" s="178">
        <v>13140.962</v>
      </c>
      <c r="E104" s="179">
        <f t="shared" si="5"/>
        <v>5.6635410226479235E-2</v>
      </c>
      <c r="F104" s="178">
        <v>38536.453000000001</v>
      </c>
      <c r="G104" s="179">
        <f t="shared" si="6"/>
        <v>0.20154160688113615</v>
      </c>
      <c r="H104" s="178">
        <v>41756.790999999997</v>
      </c>
      <c r="I104" s="179">
        <f t="shared" si="7"/>
        <v>0.21563316261580162</v>
      </c>
      <c r="J104" s="178">
        <v>26092.984000000004</v>
      </c>
      <c r="K104" s="178">
        <v>28615.828999999998</v>
      </c>
      <c r="L104" s="178"/>
      <c r="M104" s="155" t="s">
        <v>1006</v>
      </c>
    </row>
    <row r="105" spans="1:14" x14ac:dyDescent="0.2">
      <c r="A105" s="155" t="s">
        <v>794</v>
      </c>
      <c r="B105" s="178" t="s">
        <v>775</v>
      </c>
      <c r="C105" s="179" t="str">
        <f t="shared" si="4"/>
        <v>x</v>
      </c>
      <c r="D105" s="178" t="s">
        <v>755</v>
      </c>
      <c r="E105" s="179" t="str">
        <f t="shared" si="5"/>
        <v>x</v>
      </c>
      <c r="F105" s="178">
        <v>769.81700000000001</v>
      </c>
      <c r="G105" s="179">
        <f t="shared" si="6"/>
        <v>4.0260621594939098E-3</v>
      </c>
      <c r="H105" s="178">
        <v>435.96800000000002</v>
      </c>
      <c r="I105" s="179">
        <f t="shared" si="7"/>
        <v>2.2513501729403921E-3</v>
      </c>
      <c r="J105" s="178">
        <v>769.81700000000001</v>
      </c>
      <c r="K105" s="178">
        <v>435.923</v>
      </c>
      <c r="L105" s="178"/>
      <c r="M105" s="155" t="s">
        <v>1007</v>
      </c>
    </row>
    <row r="106" spans="1:14" x14ac:dyDescent="0.2">
      <c r="A106" s="155" t="s">
        <v>795</v>
      </c>
      <c r="B106" s="178" t="s">
        <v>755</v>
      </c>
      <c r="C106" s="179" t="str">
        <f t="shared" si="4"/>
        <v>x</v>
      </c>
      <c r="D106" s="178" t="s">
        <v>775</v>
      </c>
      <c r="E106" s="179" t="str">
        <f t="shared" si="5"/>
        <v>x</v>
      </c>
      <c r="F106" s="178">
        <v>931.54600000000005</v>
      </c>
      <c r="G106" s="179">
        <f t="shared" si="6"/>
        <v>4.8718878648145135E-3</v>
      </c>
      <c r="H106" s="178">
        <v>45.162999999999997</v>
      </c>
      <c r="I106" s="179">
        <f t="shared" si="7"/>
        <v>2.3322291512337351E-4</v>
      </c>
      <c r="J106" s="178">
        <v>931.54100000000005</v>
      </c>
      <c r="K106" s="178">
        <v>45.162999999999997</v>
      </c>
      <c r="L106" s="178"/>
      <c r="M106" s="155" t="s">
        <v>1008</v>
      </c>
    </row>
    <row r="107" spans="1:14" x14ac:dyDescent="0.2">
      <c r="A107" s="155" t="s">
        <v>737</v>
      </c>
      <c r="B107" s="178">
        <v>432.35500000000002</v>
      </c>
      <c r="C107" s="179">
        <f t="shared" si="4"/>
        <v>1.902493389861511E-3</v>
      </c>
      <c r="D107" s="178">
        <v>907.43100000000004</v>
      </c>
      <c r="E107" s="179">
        <f t="shared" si="5"/>
        <v>3.9108801119145074E-3</v>
      </c>
      <c r="F107" s="178">
        <v>41640.851999999999</v>
      </c>
      <c r="G107" s="179">
        <f t="shared" si="6"/>
        <v>0.21777728801297752</v>
      </c>
      <c r="H107" s="178">
        <v>48394.300999999999</v>
      </c>
      <c r="I107" s="179">
        <f t="shared" si="7"/>
        <v>0.24990943813692607</v>
      </c>
      <c r="J107" s="178">
        <v>41208.496999999996</v>
      </c>
      <c r="K107" s="178">
        <v>47486.87</v>
      </c>
      <c r="L107" s="178"/>
      <c r="M107" s="155" t="s">
        <v>952</v>
      </c>
    </row>
    <row r="108" spans="1:14" x14ac:dyDescent="0.2">
      <c r="A108" s="155" t="s">
        <v>796</v>
      </c>
      <c r="B108" s="178">
        <v>11801.866</v>
      </c>
      <c r="C108" s="179">
        <f t="shared" si="4"/>
        <v>5.1931796910019111E-2</v>
      </c>
      <c r="D108" s="178">
        <v>2349.0189999999998</v>
      </c>
      <c r="E108" s="179">
        <f t="shared" si="5"/>
        <v>1.0123890069448038E-2</v>
      </c>
      <c r="F108" s="178">
        <v>2602.732</v>
      </c>
      <c r="G108" s="179">
        <f t="shared" si="6"/>
        <v>1.3612015344560986E-2</v>
      </c>
      <c r="H108" s="178">
        <v>2760.462</v>
      </c>
      <c r="I108" s="179">
        <f t="shared" si="7"/>
        <v>1.4255098083105596E-2</v>
      </c>
      <c r="J108" s="178">
        <v>-9199.134</v>
      </c>
      <c r="K108" s="178">
        <v>411.44300000000021</v>
      </c>
      <c r="L108" s="178"/>
      <c r="M108" s="155" t="s">
        <v>1009</v>
      </c>
    </row>
    <row r="109" spans="1:14" x14ac:dyDescent="0.2">
      <c r="A109" s="155" t="s">
        <v>797</v>
      </c>
      <c r="B109" s="178">
        <v>7.3730000000000002</v>
      </c>
      <c r="C109" s="179">
        <f t="shared" si="4"/>
        <v>3.2443440606559241E-5</v>
      </c>
      <c r="D109" s="178">
        <v>0.58499999999999996</v>
      </c>
      <c r="E109" s="179">
        <f t="shared" si="5"/>
        <v>2.5212549113596366E-6</v>
      </c>
      <c r="F109" s="178">
        <v>299.92500000000001</v>
      </c>
      <c r="G109" s="179">
        <f t="shared" si="6"/>
        <v>1.5685762891521115E-3</v>
      </c>
      <c r="H109" s="178">
        <v>69.84</v>
      </c>
      <c r="I109" s="179">
        <f t="shared" si="7"/>
        <v>3.6065558958032926E-4</v>
      </c>
      <c r="J109" s="178">
        <v>292.55200000000002</v>
      </c>
      <c r="K109" s="178">
        <v>69.25500000000001</v>
      </c>
      <c r="L109" s="178"/>
      <c r="M109" s="155" t="s">
        <v>1010</v>
      </c>
    </row>
    <row r="110" spans="1:14" x14ac:dyDescent="0.2">
      <c r="A110" s="155" t="s">
        <v>798</v>
      </c>
      <c r="B110" s="178">
        <v>35.125</v>
      </c>
      <c r="C110" s="179">
        <f t="shared" si="4"/>
        <v>1.5456067425815724E-4</v>
      </c>
      <c r="D110" s="178">
        <v>630.72500000000002</v>
      </c>
      <c r="E110" s="179">
        <f t="shared" si="5"/>
        <v>2.7183222290039439E-3</v>
      </c>
      <c r="F110" s="178">
        <v>3771.0149999999999</v>
      </c>
      <c r="G110" s="179">
        <f t="shared" si="6"/>
        <v>1.9722012886678169E-2</v>
      </c>
      <c r="H110" s="178">
        <v>4158.6769999999997</v>
      </c>
      <c r="I110" s="179">
        <f t="shared" si="7"/>
        <v>2.1475516971780566E-2</v>
      </c>
      <c r="J110" s="178">
        <v>3735.89</v>
      </c>
      <c r="K110" s="178">
        <v>3527.9519999999998</v>
      </c>
      <c r="L110" s="178"/>
      <c r="M110" s="155" t="s">
        <v>1011</v>
      </c>
    </row>
    <row r="111" spans="1:14" x14ac:dyDescent="0.2">
      <c r="A111" s="155" t="s">
        <v>799</v>
      </c>
      <c r="B111" s="178">
        <v>44223.35</v>
      </c>
      <c r="C111" s="179">
        <f t="shared" si="4"/>
        <v>0.19459617918731609</v>
      </c>
      <c r="D111" s="178">
        <v>62267.481</v>
      </c>
      <c r="E111" s="179">
        <f t="shared" si="5"/>
        <v>0.26836272186195359</v>
      </c>
      <c r="F111" s="178">
        <v>127311.398</v>
      </c>
      <c r="G111" s="179">
        <f t="shared" si="6"/>
        <v>0.66582525711963847</v>
      </c>
      <c r="H111" s="178">
        <v>118032.337</v>
      </c>
      <c r="I111" s="179">
        <f t="shared" si="7"/>
        <v>0.60952208033045685</v>
      </c>
      <c r="J111" s="178">
        <v>83088.04800000001</v>
      </c>
      <c r="K111" s="178">
        <v>55764.856</v>
      </c>
      <c r="L111" s="178"/>
      <c r="M111" s="155" t="s">
        <v>1012</v>
      </c>
    </row>
    <row r="112" spans="1:14" x14ac:dyDescent="0.2">
      <c r="A112" s="155" t="s">
        <v>800</v>
      </c>
      <c r="B112" s="178">
        <v>12301.588</v>
      </c>
      <c r="C112" s="179">
        <f t="shared" si="4"/>
        <v>5.4130725572272054E-2</v>
      </c>
      <c r="D112" s="178">
        <v>18105.11</v>
      </c>
      <c r="E112" s="179">
        <f t="shared" si="5"/>
        <v>7.8030081210609364E-2</v>
      </c>
      <c r="F112" s="178">
        <v>1581.5609999999999</v>
      </c>
      <c r="G112" s="179">
        <f t="shared" si="6"/>
        <v>8.271398131025098E-3</v>
      </c>
      <c r="H112" s="178">
        <v>2939.3330000000001</v>
      </c>
      <c r="I112" s="179">
        <f t="shared" si="7"/>
        <v>1.5178792612942697E-2</v>
      </c>
      <c r="J112" s="178">
        <v>-10720.027</v>
      </c>
      <c r="K112" s="178">
        <v>-15165.777</v>
      </c>
      <c r="L112" s="178"/>
      <c r="M112" s="155" t="s">
        <v>1013</v>
      </c>
    </row>
    <row r="113" spans="1:13" x14ac:dyDescent="0.2">
      <c r="A113" s="155" t="s">
        <v>801</v>
      </c>
      <c r="B113" s="178">
        <v>21035.012999999999</v>
      </c>
      <c r="C113" s="179">
        <f t="shared" si="4"/>
        <v>9.2560449603106124E-2</v>
      </c>
      <c r="D113" s="178">
        <v>27790.912</v>
      </c>
      <c r="E113" s="179">
        <f t="shared" si="5"/>
        <v>0.1197743134549803</v>
      </c>
      <c r="F113" s="178">
        <v>7686.1310000000003</v>
      </c>
      <c r="G113" s="179">
        <f t="shared" si="6"/>
        <v>4.0197658887778639E-2</v>
      </c>
      <c r="H113" s="178">
        <v>3812.056</v>
      </c>
      <c r="I113" s="179">
        <f t="shared" si="7"/>
        <v>1.9685557047440315E-2</v>
      </c>
      <c r="J113" s="178">
        <v>-13348.881999999998</v>
      </c>
      <c r="K113" s="178">
        <v>-23978.856</v>
      </c>
      <c r="L113" s="178"/>
      <c r="M113" s="155" t="s">
        <v>1014</v>
      </c>
    </row>
    <row r="114" spans="1:13" x14ac:dyDescent="0.2">
      <c r="A114" s="155" t="s">
        <v>802</v>
      </c>
      <c r="B114" s="178" t="s">
        <v>775</v>
      </c>
      <c r="C114" s="179" t="str">
        <f t="shared" si="4"/>
        <v>x</v>
      </c>
      <c r="D114" s="178" t="s">
        <v>775</v>
      </c>
      <c r="E114" s="179" t="str">
        <f t="shared" si="5"/>
        <v>x</v>
      </c>
      <c r="F114" s="178">
        <v>32169.931</v>
      </c>
      <c r="G114" s="179">
        <f t="shared" si="6"/>
        <v>0.16824536464202544</v>
      </c>
      <c r="H114" s="178">
        <v>53295.873</v>
      </c>
      <c r="I114" s="179">
        <f t="shared" si="7"/>
        <v>0.27522128435013388</v>
      </c>
      <c r="J114" s="178">
        <v>32169.931</v>
      </c>
      <c r="K114" s="178">
        <v>53295.873</v>
      </c>
      <c r="L114" s="178"/>
      <c r="M114" s="155" t="s">
        <v>1015</v>
      </c>
    </row>
    <row r="115" spans="1:13" x14ac:dyDescent="0.2">
      <c r="A115" s="155" t="s">
        <v>803</v>
      </c>
      <c r="B115" s="178" t="s">
        <v>775</v>
      </c>
      <c r="C115" s="179" t="str">
        <f t="shared" si="4"/>
        <v>x</v>
      </c>
      <c r="D115" s="178" t="s">
        <v>775</v>
      </c>
      <c r="E115" s="179" t="str">
        <f t="shared" si="5"/>
        <v>x</v>
      </c>
      <c r="F115" s="178">
        <v>676.84400000000005</v>
      </c>
      <c r="G115" s="179">
        <f t="shared" si="6"/>
        <v>3.5398231219633969E-3</v>
      </c>
      <c r="H115" s="178">
        <v>299.87099999999998</v>
      </c>
      <c r="I115" s="179">
        <f t="shared" si="7"/>
        <v>1.5485416996426533E-3</v>
      </c>
      <c r="J115" s="178">
        <v>676.84400000000005</v>
      </c>
      <c r="K115" s="178">
        <v>299.87099999999998</v>
      </c>
      <c r="L115" s="178"/>
      <c r="M115" s="155" t="s">
        <v>1016</v>
      </c>
    </row>
    <row r="116" spans="1:13" x14ac:dyDescent="0.2">
      <c r="A116" s="155" t="s">
        <v>804</v>
      </c>
      <c r="B116" s="178">
        <v>236274.3</v>
      </c>
      <c r="C116" s="179">
        <f t="shared" si="4"/>
        <v>1.0396787222170567</v>
      </c>
      <c r="D116" s="178">
        <v>197632.58199999999</v>
      </c>
      <c r="E116" s="179">
        <f t="shared" si="5"/>
        <v>0.85176430429433536</v>
      </c>
      <c r="F116" s="178">
        <v>198472.41500000001</v>
      </c>
      <c r="G116" s="179">
        <f t="shared" si="6"/>
        <v>1.0379899115437456</v>
      </c>
      <c r="H116" s="178">
        <v>204610.75399999999</v>
      </c>
      <c r="I116" s="179">
        <f t="shared" si="7"/>
        <v>1.056615293790746</v>
      </c>
      <c r="J116" s="178">
        <v>-37801.88499999998</v>
      </c>
      <c r="K116" s="178">
        <v>6978.1719999999914</v>
      </c>
      <c r="L116" s="178"/>
      <c r="M116" s="155" t="s">
        <v>1017</v>
      </c>
    </row>
    <row r="117" spans="1:13" x14ac:dyDescent="0.2">
      <c r="A117" s="155" t="s">
        <v>805</v>
      </c>
      <c r="B117" s="178">
        <v>353.79899999999998</v>
      </c>
      <c r="C117" s="179">
        <f t="shared" si="4"/>
        <v>1.5568231172060293E-3</v>
      </c>
      <c r="D117" s="178">
        <v>28.803999999999998</v>
      </c>
      <c r="E117" s="179">
        <f t="shared" si="5"/>
        <v>1.2414055806291106E-4</v>
      </c>
      <c r="F117" s="178">
        <v>1788.576</v>
      </c>
      <c r="G117" s="179">
        <f t="shared" si="6"/>
        <v>9.3540648660382659E-3</v>
      </c>
      <c r="H117" s="178">
        <v>422.61500000000001</v>
      </c>
      <c r="I117" s="179">
        <f t="shared" si="7"/>
        <v>2.1823949311353215E-3</v>
      </c>
      <c r="J117" s="178">
        <v>1434.777</v>
      </c>
      <c r="K117" s="178">
        <v>393.81100000000004</v>
      </c>
      <c r="L117" s="178"/>
      <c r="M117" s="155" t="s">
        <v>1018</v>
      </c>
    </row>
    <row r="118" spans="1:13" x14ac:dyDescent="0.2">
      <c r="A118" s="155" t="s">
        <v>806</v>
      </c>
      <c r="B118" s="178">
        <v>6074.6890000000003</v>
      </c>
      <c r="C118" s="179">
        <f t="shared" si="4"/>
        <v>2.6730477658323447E-2</v>
      </c>
      <c r="D118" s="178">
        <v>3082.7489999999998</v>
      </c>
      <c r="E118" s="179">
        <f t="shared" si="5"/>
        <v>1.3286147105536767E-2</v>
      </c>
      <c r="F118" s="178">
        <v>494.58</v>
      </c>
      <c r="G118" s="179">
        <f t="shared" si="6"/>
        <v>2.5866015206763397E-3</v>
      </c>
      <c r="H118" s="178">
        <v>958.58699999999999</v>
      </c>
      <c r="I118" s="179">
        <f t="shared" si="7"/>
        <v>4.9501683798545111E-3</v>
      </c>
      <c r="J118" s="178">
        <v>-5580.1090000000004</v>
      </c>
      <c r="K118" s="178">
        <v>-2124.1619999999998</v>
      </c>
      <c r="L118" s="178"/>
      <c r="M118" s="155" t="s">
        <v>1019</v>
      </c>
    </row>
    <row r="119" spans="1:13" x14ac:dyDescent="0.2">
      <c r="A119" s="155" t="s">
        <v>807</v>
      </c>
      <c r="B119" s="178">
        <v>6237198.1750000007</v>
      </c>
      <c r="C119" s="179">
        <f t="shared" si="4"/>
        <v>27.445567413800653</v>
      </c>
      <c r="D119" s="178">
        <v>6060838.6939999992</v>
      </c>
      <c r="E119" s="179">
        <f t="shared" si="5"/>
        <v>26.121229614027392</v>
      </c>
      <c r="F119" s="178">
        <v>6122954.703999999</v>
      </c>
      <c r="G119" s="179">
        <f t="shared" si="6"/>
        <v>32.022410830196826</v>
      </c>
      <c r="H119" s="178">
        <v>6610428.6260000011</v>
      </c>
      <c r="I119" s="179">
        <f t="shared" si="7"/>
        <v>34.136426596344734</v>
      </c>
      <c r="J119" s="178">
        <v>-114243.47100000177</v>
      </c>
      <c r="K119" s="178">
        <v>549589.93200000189</v>
      </c>
      <c r="L119" s="178"/>
      <c r="M119" s="155" t="s">
        <v>807</v>
      </c>
    </row>
    <row r="120" spans="1:13" x14ac:dyDescent="0.2">
      <c r="A120" s="155" t="s">
        <v>808</v>
      </c>
      <c r="B120" s="178">
        <v>14.375999999999999</v>
      </c>
      <c r="C120" s="179">
        <f t="shared" si="4"/>
        <v>6.325876877253433E-5</v>
      </c>
      <c r="D120" s="178">
        <v>29.199000000000002</v>
      </c>
      <c r="E120" s="179">
        <f t="shared" si="5"/>
        <v>1.2584294385776075E-4</v>
      </c>
      <c r="F120" s="178">
        <v>1247.0809999999999</v>
      </c>
      <c r="G120" s="179">
        <f t="shared" si="6"/>
        <v>6.5221028165444832E-3</v>
      </c>
      <c r="H120" s="178">
        <v>445.29199999999997</v>
      </c>
      <c r="I120" s="179">
        <f t="shared" si="7"/>
        <v>2.2994995531987967E-3</v>
      </c>
      <c r="J120" s="178">
        <v>1232.7049999999999</v>
      </c>
      <c r="K120" s="178">
        <v>416.09299999999996</v>
      </c>
      <c r="L120" s="178"/>
      <c r="M120" s="155" t="s">
        <v>1020</v>
      </c>
    </row>
    <row r="121" spans="1:13" x14ac:dyDescent="0.2">
      <c r="A121" s="155" t="s">
        <v>809</v>
      </c>
      <c r="B121" s="178" t="s">
        <v>755</v>
      </c>
      <c r="C121" s="179" t="str">
        <f t="shared" si="4"/>
        <v>x</v>
      </c>
      <c r="D121" s="178">
        <v>2.5870000000000002</v>
      </c>
      <c r="E121" s="179">
        <f t="shared" si="5"/>
        <v>1.1149549496901505E-5</v>
      </c>
      <c r="F121" s="178">
        <v>49.3</v>
      </c>
      <c r="G121" s="179">
        <f t="shared" si="6"/>
        <v>2.5783382864115727E-4</v>
      </c>
      <c r="H121" s="178">
        <v>9.2249999999999996</v>
      </c>
      <c r="I121" s="179">
        <f t="shared" si="7"/>
        <v>4.763814166492751E-5</v>
      </c>
      <c r="J121" s="178">
        <v>49.119</v>
      </c>
      <c r="K121" s="178">
        <v>6.6379999999999999</v>
      </c>
      <c r="L121" s="178"/>
      <c r="M121" s="155" t="s">
        <v>1021</v>
      </c>
    </row>
    <row r="122" spans="1:13" x14ac:dyDescent="0.2">
      <c r="A122" s="155" t="s">
        <v>810</v>
      </c>
      <c r="B122" s="178">
        <v>99835.357999999993</v>
      </c>
      <c r="C122" s="179">
        <f t="shared" si="4"/>
        <v>0.43930591451343803</v>
      </c>
      <c r="D122" s="178">
        <v>132314.889</v>
      </c>
      <c r="E122" s="179">
        <f t="shared" si="5"/>
        <v>0.57025566450812859</v>
      </c>
      <c r="F122" s="178">
        <v>36264.358</v>
      </c>
      <c r="G122" s="179">
        <f t="shared" si="6"/>
        <v>0.18965878836417002</v>
      </c>
      <c r="H122" s="178">
        <v>57336.675000000003</v>
      </c>
      <c r="I122" s="179">
        <f t="shared" si="7"/>
        <v>0.29608809173397371</v>
      </c>
      <c r="J122" s="178">
        <v>-63570.999999999993</v>
      </c>
      <c r="K122" s="178">
        <v>-74978.213999999993</v>
      </c>
      <c r="L122" s="178"/>
      <c r="M122" s="155" t="s">
        <v>1022</v>
      </c>
    </row>
    <row r="123" spans="1:13" x14ac:dyDescent="0.2">
      <c r="A123" s="155" t="s">
        <v>811</v>
      </c>
      <c r="B123" s="178">
        <v>38.534999999999997</v>
      </c>
      <c r="C123" s="179">
        <f t="shared" si="4"/>
        <v>1.6956571053489223E-4</v>
      </c>
      <c r="D123" s="178" t="s">
        <v>755</v>
      </c>
      <c r="E123" s="179" t="str">
        <f t="shared" si="5"/>
        <v>x</v>
      </c>
      <c r="F123" s="178">
        <v>1947.578</v>
      </c>
      <c r="G123" s="179">
        <f t="shared" si="6"/>
        <v>1.0185628647409489E-2</v>
      </c>
      <c r="H123" s="178">
        <v>4632.1790000000001</v>
      </c>
      <c r="I123" s="179">
        <f t="shared" si="7"/>
        <v>2.3920693703989401E-2</v>
      </c>
      <c r="J123" s="178">
        <v>1909.0429999999999</v>
      </c>
      <c r="K123" s="178">
        <v>4632.0429999999997</v>
      </c>
      <c r="L123" s="178"/>
      <c r="M123" s="155" t="s">
        <v>1023</v>
      </c>
    </row>
    <row r="124" spans="1:13" x14ac:dyDescent="0.2">
      <c r="A124" s="155" t="s">
        <v>812</v>
      </c>
      <c r="B124" s="178">
        <v>7.0640000000000001</v>
      </c>
      <c r="C124" s="179">
        <f t="shared" si="4"/>
        <v>3.1083746703476808E-5</v>
      </c>
      <c r="D124" s="178">
        <v>0.88100000000000001</v>
      </c>
      <c r="E124" s="179">
        <f t="shared" si="5"/>
        <v>3.7969667981330603E-6</v>
      </c>
      <c r="F124" s="178">
        <v>1127.335</v>
      </c>
      <c r="G124" s="179">
        <f t="shared" si="6"/>
        <v>5.8958437973869989E-3</v>
      </c>
      <c r="H124" s="178">
        <v>1616.3530000000001</v>
      </c>
      <c r="I124" s="179">
        <f t="shared" si="7"/>
        <v>8.3468892351794659E-3</v>
      </c>
      <c r="J124" s="178">
        <v>1120.271</v>
      </c>
      <c r="K124" s="178">
        <v>1615.472</v>
      </c>
      <c r="L124" s="178"/>
      <c r="M124" s="155" t="s">
        <v>1024</v>
      </c>
    </row>
    <row r="125" spans="1:13" x14ac:dyDescent="0.2">
      <c r="A125" s="155" t="s">
        <v>813</v>
      </c>
      <c r="B125" s="178">
        <v>85.796000000000006</v>
      </c>
      <c r="C125" s="179">
        <f t="shared" si="4"/>
        <v>3.7752847284420956E-4</v>
      </c>
      <c r="D125" s="178">
        <v>24.111000000000001</v>
      </c>
      <c r="E125" s="179">
        <f t="shared" si="5"/>
        <v>1.0391449088511489E-4</v>
      </c>
      <c r="F125" s="178">
        <v>3554.4870000000001</v>
      </c>
      <c r="G125" s="179">
        <f t="shared" si="6"/>
        <v>1.8589594159537957E-2</v>
      </c>
      <c r="H125" s="178">
        <v>4976.1239999999998</v>
      </c>
      <c r="I125" s="179">
        <f t="shared" si="7"/>
        <v>2.5696834694227177E-2</v>
      </c>
      <c r="J125" s="178">
        <v>3468.6910000000003</v>
      </c>
      <c r="K125" s="178">
        <v>4952.0129999999999</v>
      </c>
      <c r="L125" s="178"/>
      <c r="M125" s="155" t="s">
        <v>1025</v>
      </c>
    </row>
    <row r="126" spans="1:13" x14ac:dyDescent="0.2">
      <c r="A126" s="155" t="s">
        <v>814</v>
      </c>
      <c r="B126" s="178">
        <v>72.721999999999994</v>
      </c>
      <c r="C126" s="179">
        <f t="shared" si="4"/>
        <v>3.1999889974097394E-4</v>
      </c>
      <c r="D126" s="178">
        <v>42.521000000000001</v>
      </c>
      <c r="E126" s="179">
        <f t="shared" si="5"/>
        <v>1.8325859843747544E-4</v>
      </c>
      <c r="F126" s="178">
        <v>1449.56</v>
      </c>
      <c r="G126" s="179">
        <f t="shared" si="6"/>
        <v>7.5810467473646226E-3</v>
      </c>
      <c r="H126" s="178">
        <v>1252.9639999999999</v>
      </c>
      <c r="I126" s="179">
        <f t="shared" si="7"/>
        <v>6.4703389195722733E-3</v>
      </c>
      <c r="J126" s="178">
        <v>1376.838</v>
      </c>
      <c r="K126" s="178">
        <v>1210.443</v>
      </c>
      <c r="L126" s="178"/>
      <c r="M126" s="155" t="s">
        <v>1026</v>
      </c>
    </row>
    <row r="127" spans="1:13" x14ac:dyDescent="0.2">
      <c r="A127" s="155" t="s">
        <v>815</v>
      </c>
      <c r="B127" s="178">
        <v>3445.6390000000001</v>
      </c>
      <c r="C127" s="179">
        <f t="shared" si="4"/>
        <v>1.5161858707194383E-2</v>
      </c>
      <c r="D127" s="178">
        <v>1305.4659999999999</v>
      </c>
      <c r="E127" s="179">
        <f t="shared" si="5"/>
        <v>5.6263462634410588E-3</v>
      </c>
      <c r="F127" s="178">
        <v>5196.1109999999999</v>
      </c>
      <c r="G127" s="179">
        <f t="shared" si="6"/>
        <v>2.717511548021161E-2</v>
      </c>
      <c r="H127" s="178">
        <v>3768.9229999999998</v>
      </c>
      <c r="I127" s="179">
        <f t="shared" si="7"/>
        <v>1.946281710549632E-2</v>
      </c>
      <c r="J127" s="178">
        <v>1750.4719999999998</v>
      </c>
      <c r="K127" s="178">
        <v>2463.4569999999999</v>
      </c>
      <c r="L127" s="178"/>
      <c r="M127" s="155" t="s">
        <v>1027</v>
      </c>
    </row>
    <row r="128" spans="1:13" x14ac:dyDescent="0.2">
      <c r="A128" s="155" t="s">
        <v>816</v>
      </c>
      <c r="B128" s="178" t="s">
        <v>775</v>
      </c>
      <c r="C128" s="179" t="str">
        <f t="shared" si="4"/>
        <v>x</v>
      </c>
      <c r="D128" s="178">
        <v>0.64</v>
      </c>
      <c r="E128" s="179">
        <f t="shared" si="5"/>
        <v>2.7582959714019957E-6</v>
      </c>
      <c r="F128" s="178">
        <v>852.74800000000005</v>
      </c>
      <c r="G128" s="179">
        <f t="shared" si="6"/>
        <v>4.4597825903872129E-3</v>
      </c>
      <c r="H128" s="178">
        <v>1043.6890000000001</v>
      </c>
      <c r="I128" s="179">
        <f t="shared" si="7"/>
        <v>5.389637337249488E-3</v>
      </c>
      <c r="J128" s="178">
        <v>852.74800000000005</v>
      </c>
      <c r="K128" s="178">
        <v>1043.049</v>
      </c>
      <c r="L128" s="178"/>
      <c r="M128" s="155" t="s">
        <v>1028</v>
      </c>
    </row>
    <row r="129" spans="1:13" x14ac:dyDescent="0.2">
      <c r="A129" s="155" t="s">
        <v>817</v>
      </c>
      <c r="B129" s="178">
        <v>3340266.72</v>
      </c>
      <c r="C129" s="179">
        <f t="shared" si="4"/>
        <v>14.698188653246502</v>
      </c>
      <c r="D129" s="178">
        <v>3212303.139</v>
      </c>
      <c r="E129" s="179">
        <f t="shared" si="5"/>
        <v>13.844504386290135</v>
      </c>
      <c r="F129" s="178">
        <v>836788.06499999994</v>
      </c>
      <c r="G129" s="179">
        <f t="shared" si="6"/>
        <v>4.3763138044660357</v>
      </c>
      <c r="H129" s="178">
        <v>963495.02800000005</v>
      </c>
      <c r="I129" s="179">
        <f t="shared" si="7"/>
        <v>4.9755135650208455</v>
      </c>
      <c r="J129" s="178">
        <v>-2503478.6550000003</v>
      </c>
      <c r="K129" s="178">
        <v>-2248808.111</v>
      </c>
      <c r="L129" s="178"/>
      <c r="M129" s="155" t="s">
        <v>1029</v>
      </c>
    </row>
    <row r="130" spans="1:13" x14ac:dyDescent="0.2">
      <c r="A130" s="155" t="s">
        <v>818</v>
      </c>
      <c r="B130" s="178">
        <v>22.838999999999999</v>
      </c>
      <c r="C130" s="179">
        <f t="shared" si="4"/>
        <v>1.004985406229766E-4</v>
      </c>
      <c r="D130" s="178">
        <v>28.242999999999999</v>
      </c>
      <c r="E130" s="179">
        <f t="shared" si="5"/>
        <v>1.2172273925047901E-4</v>
      </c>
      <c r="F130" s="178">
        <v>2754.5039999999999</v>
      </c>
      <c r="G130" s="179">
        <f t="shared" si="6"/>
        <v>1.4405766984328241E-2</v>
      </c>
      <c r="H130" s="178">
        <v>2504.7359999999999</v>
      </c>
      <c r="I130" s="179">
        <f t="shared" si="7"/>
        <v>1.2934522319918033E-2</v>
      </c>
      <c r="J130" s="178">
        <v>2731.665</v>
      </c>
      <c r="K130" s="178">
        <v>2476.4929999999999</v>
      </c>
      <c r="L130" s="178"/>
      <c r="M130" s="155" t="s">
        <v>1030</v>
      </c>
    </row>
    <row r="131" spans="1:13" x14ac:dyDescent="0.2">
      <c r="A131" s="155" t="s">
        <v>819</v>
      </c>
      <c r="B131" s="178">
        <v>17151.386999999999</v>
      </c>
      <c r="C131" s="179">
        <f t="shared" si="4"/>
        <v>7.5471314994522212E-2</v>
      </c>
      <c r="D131" s="178">
        <v>2371.585</v>
      </c>
      <c r="E131" s="179">
        <f t="shared" si="5"/>
        <v>1.022114586146469E-2</v>
      </c>
      <c r="F131" s="178">
        <v>172.32900000000001</v>
      </c>
      <c r="G131" s="179">
        <f t="shared" si="6"/>
        <v>9.0126259342600398E-4</v>
      </c>
      <c r="H131" s="178">
        <v>3.883</v>
      </c>
      <c r="I131" s="179">
        <f t="shared" si="7"/>
        <v>2.0051913721941843E-5</v>
      </c>
      <c r="J131" s="178">
        <v>-16979.057999999997</v>
      </c>
      <c r="K131" s="178">
        <v>-2367.7020000000002</v>
      </c>
      <c r="L131" s="178"/>
      <c r="M131" s="155" t="s">
        <v>1031</v>
      </c>
    </row>
    <row r="132" spans="1:13" x14ac:dyDescent="0.2">
      <c r="A132" s="155" t="s">
        <v>820</v>
      </c>
      <c r="B132" s="178">
        <v>204609.77</v>
      </c>
      <c r="C132" s="179">
        <f t="shared" si="4"/>
        <v>0.90034516757313798</v>
      </c>
      <c r="D132" s="178">
        <v>190363.67499999999</v>
      </c>
      <c r="E132" s="179">
        <f t="shared" si="5"/>
        <v>0.8204364966465294</v>
      </c>
      <c r="F132" s="178">
        <v>333531.77</v>
      </c>
      <c r="G132" s="179">
        <f t="shared" si="6"/>
        <v>1.74433617104588</v>
      </c>
      <c r="H132" s="178">
        <v>331900.484</v>
      </c>
      <c r="I132" s="179">
        <f t="shared" si="7"/>
        <v>1.7139427940867216</v>
      </c>
      <c r="J132" s="178">
        <v>128922.00000000003</v>
      </c>
      <c r="K132" s="178">
        <v>141536.80900000001</v>
      </c>
      <c r="L132" s="178"/>
      <c r="M132" s="155" t="s">
        <v>1032</v>
      </c>
    </row>
    <row r="133" spans="1:13" x14ac:dyDescent="0.2">
      <c r="A133" s="155" t="s">
        <v>821</v>
      </c>
      <c r="B133" s="178">
        <v>68747.553</v>
      </c>
      <c r="C133" s="179">
        <f t="shared" si="4"/>
        <v>0.30251012513248116</v>
      </c>
      <c r="D133" s="178">
        <v>61810.214999999997</v>
      </c>
      <c r="E133" s="179">
        <f t="shared" si="5"/>
        <v>0.26639197972811124</v>
      </c>
      <c r="F133" s="178">
        <v>67773.361999999994</v>
      </c>
      <c r="G133" s="179">
        <f t="shared" si="6"/>
        <v>0.35444757412460687</v>
      </c>
      <c r="H133" s="178">
        <v>83502.023000000001</v>
      </c>
      <c r="I133" s="179">
        <f t="shared" si="7"/>
        <v>0.4312066342527951</v>
      </c>
      <c r="J133" s="178">
        <v>-974.19100000000617</v>
      </c>
      <c r="K133" s="178">
        <v>21691.808000000005</v>
      </c>
      <c r="L133" s="178"/>
      <c r="M133" s="155" t="s">
        <v>1033</v>
      </c>
    </row>
    <row r="134" spans="1:13" x14ac:dyDescent="0.2">
      <c r="A134" s="155" t="s">
        <v>822</v>
      </c>
      <c r="B134" s="178">
        <v>37573.336000000003</v>
      </c>
      <c r="C134" s="179">
        <f t="shared" si="4"/>
        <v>0.16533409669148166</v>
      </c>
      <c r="D134" s="178">
        <v>45850.356</v>
      </c>
      <c r="E134" s="179">
        <f t="shared" si="5"/>
        <v>0.19760758162835518</v>
      </c>
      <c r="F134" s="178">
        <v>56271.305999999997</v>
      </c>
      <c r="G134" s="179">
        <f t="shared" si="6"/>
        <v>0.29429302776101673</v>
      </c>
      <c r="H134" s="178">
        <v>56324.887000000002</v>
      </c>
      <c r="I134" s="179">
        <f t="shared" si="7"/>
        <v>0.29086319199642646</v>
      </c>
      <c r="J134" s="178">
        <v>18697.969999999994</v>
      </c>
      <c r="K134" s="178">
        <v>10474.531000000003</v>
      </c>
      <c r="L134" s="178"/>
      <c r="M134" s="155" t="s">
        <v>1034</v>
      </c>
    </row>
    <row r="135" spans="1:13" x14ac:dyDescent="0.2">
      <c r="A135" s="155" t="s">
        <v>823</v>
      </c>
      <c r="B135" s="178">
        <v>56637.319000000003</v>
      </c>
      <c r="C135" s="179">
        <f t="shared" si="4"/>
        <v>0.24922141531144032</v>
      </c>
      <c r="D135" s="178">
        <v>54084.298000000003</v>
      </c>
      <c r="E135" s="179">
        <f t="shared" si="5"/>
        <v>0.23309453326485161</v>
      </c>
      <c r="F135" s="178">
        <v>9821.6129999999994</v>
      </c>
      <c r="G135" s="179">
        <f t="shared" si="6"/>
        <v>5.1366005744863337E-2</v>
      </c>
      <c r="H135" s="178">
        <v>9817.7350000000006</v>
      </c>
      <c r="I135" s="179">
        <f t="shared" si="7"/>
        <v>5.0699040732652259E-2</v>
      </c>
      <c r="J135" s="178">
        <v>-46815.706000000006</v>
      </c>
      <c r="K135" s="178">
        <v>-44266.563000000002</v>
      </c>
      <c r="L135" s="178"/>
      <c r="M135" s="155" t="s">
        <v>1035</v>
      </c>
    </row>
    <row r="136" spans="1:13" x14ac:dyDescent="0.2">
      <c r="A136" s="155" t="s">
        <v>824</v>
      </c>
      <c r="B136" s="178">
        <v>14595.315000000001</v>
      </c>
      <c r="C136" s="179">
        <f t="shared" si="4"/>
        <v>6.422382142093086E-2</v>
      </c>
      <c r="D136" s="178">
        <v>13357.761</v>
      </c>
      <c r="E136" s="179">
        <f t="shared" si="5"/>
        <v>5.756977867695421E-2</v>
      </c>
      <c r="F136" s="178">
        <v>31783.262999999999</v>
      </c>
      <c r="G136" s="179">
        <f t="shared" si="6"/>
        <v>0.16622313156184249</v>
      </c>
      <c r="H136" s="178">
        <v>24293.716</v>
      </c>
      <c r="I136" s="179">
        <f t="shared" si="7"/>
        <v>0.12545338584016433</v>
      </c>
      <c r="J136" s="178">
        <v>17187.947999999997</v>
      </c>
      <c r="K136" s="178">
        <v>10935.955</v>
      </c>
      <c r="L136" s="178"/>
      <c r="M136" s="155" t="s">
        <v>1036</v>
      </c>
    </row>
    <row r="137" spans="1:13" x14ac:dyDescent="0.2">
      <c r="A137" s="155" t="s">
        <v>825</v>
      </c>
      <c r="B137" s="178">
        <v>211.35900000000001</v>
      </c>
      <c r="C137" s="179">
        <f t="shared" si="4"/>
        <v>9.3004383062006717E-4</v>
      </c>
      <c r="D137" s="178" t="s">
        <v>755</v>
      </c>
      <c r="E137" s="179" t="str">
        <f t="shared" si="5"/>
        <v>x</v>
      </c>
      <c r="F137" s="178">
        <v>1698.037</v>
      </c>
      <c r="G137" s="179">
        <f t="shared" si="6"/>
        <v>8.8805553931915766E-3</v>
      </c>
      <c r="H137" s="178">
        <v>2753.855</v>
      </c>
      <c r="I137" s="179">
        <f t="shared" si="7"/>
        <v>1.4220979362023734E-2</v>
      </c>
      <c r="J137" s="178">
        <v>1486.6780000000001</v>
      </c>
      <c r="K137" s="178">
        <v>2753.8090000000002</v>
      </c>
      <c r="L137" s="178"/>
      <c r="M137" s="155" t="s">
        <v>1037</v>
      </c>
    </row>
    <row r="138" spans="1:13" x14ac:dyDescent="0.2">
      <c r="A138" s="155" t="s">
        <v>826</v>
      </c>
      <c r="B138" s="178">
        <v>5.9290000000000003</v>
      </c>
      <c r="C138" s="179">
        <f t="shared" si="4"/>
        <v>2.6089401784387597E-5</v>
      </c>
      <c r="D138" s="178" t="s">
        <v>755</v>
      </c>
      <c r="E138" s="179" t="str">
        <f t="shared" si="5"/>
        <v>x</v>
      </c>
      <c r="F138" s="178">
        <v>661.96100000000001</v>
      </c>
      <c r="G138" s="179">
        <f t="shared" si="6"/>
        <v>3.4619865931263512E-3</v>
      </c>
      <c r="H138" s="178">
        <v>79.822000000000003</v>
      </c>
      <c r="I138" s="179">
        <f t="shared" si="7"/>
        <v>4.1220289907618901E-4</v>
      </c>
      <c r="J138" s="178">
        <v>656.03200000000004</v>
      </c>
      <c r="K138" s="178">
        <v>79.691000000000003</v>
      </c>
      <c r="L138" s="178"/>
      <c r="M138" s="155" t="s">
        <v>1038</v>
      </c>
    </row>
    <row r="139" spans="1:13" x14ac:dyDescent="0.2">
      <c r="A139" s="155" t="s">
        <v>827</v>
      </c>
      <c r="B139" s="178">
        <v>6471.107</v>
      </c>
      <c r="C139" s="179">
        <f t="shared" si="4"/>
        <v>2.8474837327165298E-2</v>
      </c>
      <c r="D139" s="178">
        <v>4303.6170000000002</v>
      </c>
      <c r="E139" s="179">
        <f t="shared" si="5"/>
        <v>1.8547889739933036E-2</v>
      </c>
      <c r="F139" s="178">
        <v>35134.671999999999</v>
      </c>
      <c r="G139" s="179">
        <f t="shared" si="6"/>
        <v>0.18375064908339284</v>
      </c>
      <c r="H139" s="178">
        <v>25935.537</v>
      </c>
      <c r="I139" s="179">
        <f t="shared" si="7"/>
        <v>0.13393179249452239</v>
      </c>
      <c r="J139" s="178">
        <v>28663.564999999999</v>
      </c>
      <c r="K139" s="178">
        <v>21631.919999999998</v>
      </c>
      <c r="L139" s="178"/>
      <c r="M139" s="155" t="s">
        <v>1039</v>
      </c>
    </row>
    <row r="140" spans="1:13" x14ac:dyDescent="0.2">
      <c r="A140" s="155" t="s">
        <v>828</v>
      </c>
      <c r="B140" s="178">
        <v>63638.078000000001</v>
      </c>
      <c r="C140" s="179">
        <f t="shared" si="4"/>
        <v>0.28002688239639012</v>
      </c>
      <c r="D140" s="178">
        <v>78294.089000000007</v>
      </c>
      <c r="E140" s="179">
        <f t="shared" si="5"/>
        <v>0.33743479730201459</v>
      </c>
      <c r="F140" s="178">
        <v>23305.457999999999</v>
      </c>
      <c r="G140" s="179">
        <f t="shared" si="6"/>
        <v>0.12188510069727561</v>
      </c>
      <c r="H140" s="178">
        <v>13948.306</v>
      </c>
      <c r="I140" s="179">
        <f t="shared" si="7"/>
        <v>7.2029417584147243E-2</v>
      </c>
      <c r="J140" s="178">
        <v>-40332.620000000003</v>
      </c>
      <c r="K140" s="178">
        <v>-64345.78300000001</v>
      </c>
      <c r="L140" s="178"/>
      <c r="M140" s="155" t="s">
        <v>1040</v>
      </c>
    </row>
    <row r="141" spans="1:13" x14ac:dyDescent="0.2">
      <c r="A141" s="155" t="s">
        <v>829</v>
      </c>
      <c r="B141" s="178">
        <v>124.45399999999999</v>
      </c>
      <c r="C141" s="179">
        <f t="shared" si="4"/>
        <v>5.4763542075799852E-4</v>
      </c>
      <c r="D141" s="178">
        <v>637.75699999999995</v>
      </c>
      <c r="E141" s="179">
        <f t="shared" si="5"/>
        <v>2.7486290059897229E-3</v>
      </c>
      <c r="F141" s="178">
        <v>0.98199999999999998</v>
      </c>
      <c r="G141" s="179">
        <f t="shared" si="6"/>
        <v>5.1357569924060133E-6</v>
      </c>
      <c r="H141" s="178">
        <v>1.8420000000000001</v>
      </c>
      <c r="I141" s="179">
        <f t="shared" si="7"/>
        <v>9.5121362543952819E-6</v>
      </c>
      <c r="J141" s="178">
        <v>-123.47199999999999</v>
      </c>
      <c r="K141" s="178">
        <v>-635.91499999999996</v>
      </c>
      <c r="L141" s="178"/>
      <c r="M141" s="155" t="s">
        <v>1041</v>
      </c>
    </row>
    <row r="142" spans="1:13" x14ac:dyDescent="0.2">
      <c r="A142" s="155" t="s">
        <v>830</v>
      </c>
      <c r="B142" s="178" t="s">
        <v>755</v>
      </c>
      <c r="C142" s="179" t="str">
        <f t="shared" ref="C142:C205" si="8">IF(B142=0,0,IF(OR(B142="x",B142="Ə"),"x",B142/$B$12*100))</f>
        <v>x</v>
      </c>
      <c r="D142" s="178" t="s">
        <v>755</v>
      </c>
      <c r="E142" s="179" t="str">
        <f t="shared" ref="E142:E205" si="9">IF(D142=0,0,IF(OR(D142="x",D142="Ə"),"x",D142/$D$12*100))</f>
        <v>x</v>
      </c>
      <c r="F142" s="178">
        <v>20.492999999999999</v>
      </c>
      <c r="G142" s="179">
        <f t="shared" ref="G142:G205" si="10">IF(F142=0,0,IF(OR(F142="x",F142="Ə"),"x",F142/$F$12*100))</f>
        <v>1.0717624037207376E-4</v>
      </c>
      <c r="H142" s="178" t="s">
        <v>755</v>
      </c>
      <c r="I142" s="179" t="str">
        <f t="shared" ref="I142:I205" si="11">IF(H142=0,0,IF(OR(H142="x",H142="Ə"),"x",H142/$H$12*100))</f>
        <v>x</v>
      </c>
      <c r="J142" s="178">
        <v>20.137999999999998</v>
      </c>
      <c r="K142" s="178" t="s">
        <v>755</v>
      </c>
      <c r="L142" s="178"/>
      <c r="M142" s="155" t="s">
        <v>1042</v>
      </c>
    </row>
    <row r="143" spans="1:13" x14ac:dyDescent="0.2">
      <c r="A143" s="155" t="s">
        <v>831</v>
      </c>
      <c r="B143" s="178">
        <v>735.21500000000003</v>
      </c>
      <c r="C143" s="179">
        <f t="shared" si="8"/>
        <v>3.2351694270380377E-3</v>
      </c>
      <c r="D143" s="178">
        <v>5674.7420000000002</v>
      </c>
      <c r="E143" s="179">
        <f t="shared" si="9"/>
        <v>2.4457215620852665E-2</v>
      </c>
      <c r="F143" s="178">
        <v>815.90300000000002</v>
      </c>
      <c r="G143" s="179">
        <f t="shared" si="10"/>
        <v>4.2670871052699014E-3</v>
      </c>
      <c r="H143" s="178">
        <v>1178.9349999999999</v>
      </c>
      <c r="I143" s="179">
        <f t="shared" si="11"/>
        <v>6.0880512242538001E-3</v>
      </c>
      <c r="J143" s="178">
        <v>80.687999999999988</v>
      </c>
      <c r="K143" s="178">
        <v>-4495.8070000000007</v>
      </c>
      <c r="L143" s="178"/>
      <c r="M143" s="155" t="s">
        <v>1043</v>
      </c>
    </row>
    <row r="144" spans="1:13" x14ac:dyDescent="0.2">
      <c r="A144" s="155" t="s">
        <v>832</v>
      </c>
      <c r="B144" s="178">
        <v>3866.8690000000001</v>
      </c>
      <c r="C144" s="179">
        <f t="shared" si="8"/>
        <v>1.7015398716241033E-2</v>
      </c>
      <c r="D144" s="178">
        <v>1367.77</v>
      </c>
      <c r="E144" s="179">
        <f t="shared" si="9"/>
        <v>5.8948663762570441E-3</v>
      </c>
      <c r="F144" s="178">
        <v>11879.884</v>
      </c>
      <c r="G144" s="179">
        <f t="shared" si="10"/>
        <v>6.2130547171051237E-2</v>
      </c>
      <c r="H144" s="178">
        <v>13762.696</v>
      </c>
      <c r="I144" s="179">
        <f t="shared" si="11"/>
        <v>7.1070922681770315E-2</v>
      </c>
      <c r="J144" s="178">
        <v>8013.0149999999994</v>
      </c>
      <c r="K144" s="178">
        <v>12394.925999999999</v>
      </c>
      <c r="L144" s="178"/>
      <c r="M144" s="155" t="s">
        <v>1044</v>
      </c>
    </row>
    <row r="145" spans="1:13" x14ac:dyDescent="0.2">
      <c r="A145" s="155" t="s">
        <v>833</v>
      </c>
      <c r="B145" s="178">
        <v>27811.052</v>
      </c>
      <c r="C145" s="179">
        <f t="shared" si="8"/>
        <v>0.12237708039711523</v>
      </c>
      <c r="D145" s="178">
        <v>37589.629000000001</v>
      </c>
      <c r="E145" s="179">
        <f t="shared" si="9"/>
        <v>0.16200519099561816</v>
      </c>
      <c r="F145" s="178">
        <v>473.71699999999998</v>
      </c>
      <c r="G145" s="179">
        <f t="shared" si="10"/>
        <v>2.4774902191156815E-3</v>
      </c>
      <c r="H145" s="178">
        <v>786.75900000000001</v>
      </c>
      <c r="I145" s="179">
        <f t="shared" si="11"/>
        <v>4.062844086521052E-3</v>
      </c>
      <c r="J145" s="178">
        <v>-27337.334999999999</v>
      </c>
      <c r="K145" s="178">
        <v>-36802.870000000003</v>
      </c>
      <c r="L145" s="178"/>
      <c r="M145" s="155" t="s">
        <v>1045</v>
      </c>
    </row>
    <row r="146" spans="1:13" x14ac:dyDescent="0.2">
      <c r="A146" s="155" t="s">
        <v>834</v>
      </c>
      <c r="B146" s="178">
        <v>6208.92</v>
      </c>
      <c r="C146" s="179">
        <f t="shared" si="8"/>
        <v>2.7321134850247907E-2</v>
      </c>
      <c r="D146" s="178">
        <v>9684.1190000000006</v>
      </c>
      <c r="E146" s="179">
        <f t="shared" si="9"/>
        <v>4.1736978787933636E-2</v>
      </c>
      <c r="F146" s="178">
        <v>14295.08</v>
      </c>
      <c r="G146" s="179">
        <f t="shared" si="10"/>
        <v>7.476176890733538E-2</v>
      </c>
      <c r="H146" s="178">
        <v>14922.864</v>
      </c>
      <c r="I146" s="179">
        <f t="shared" si="11"/>
        <v>7.70620606263899E-2</v>
      </c>
      <c r="J146" s="178">
        <v>8086.16</v>
      </c>
      <c r="K146" s="178">
        <v>5238.744999999999</v>
      </c>
      <c r="L146" s="178"/>
      <c r="M146" s="155" t="s">
        <v>1046</v>
      </c>
    </row>
    <row r="147" spans="1:13" x14ac:dyDescent="0.2">
      <c r="A147" s="155" t="s">
        <v>835</v>
      </c>
      <c r="B147" s="178">
        <v>34.420999999999999</v>
      </c>
      <c r="C147" s="179">
        <f t="shared" si="8"/>
        <v>1.5146286031715388E-4</v>
      </c>
      <c r="D147" s="178">
        <v>61.042000000000002</v>
      </c>
      <c r="E147" s="179">
        <f t="shared" si="9"/>
        <v>2.6308109794737598E-4</v>
      </c>
      <c r="F147" s="178">
        <v>445.85399999999998</v>
      </c>
      <c r="G147" s="179">
        <f t="shared" si="10"/>
        <v>2.331769651825041E-3</v>
      </c>
      <c r="H147" s="178">
        <v>163.51400000000001</v>
      </c>
      <c r="I147" s="179">
        <f t="shared" si="11"/>
        <v>8.4439057953376233E-4</v>
      </c>
      <c r="J147" s="178">
        <v>411.43299999999999</v>
      </c>
      <c r="K147" s="178">
        <v>102.47200000000001</v>
      </c>
      <c r="L147" s="178"/>
      <c r="M147" s="155" t="s">
        <v>1047</v>
      </c>
    </row>
    <row r="148" spans="1:13" x14ac:dyDescent="0.2">
      <c r="A148" s="155" t="s">
        <v>836</v>
      </c>
      <c r="B148" s="178">
        <v>179.47200000000001</v>
      </c>
      <c r="C148" s="179">
        <f t="shared" si="8"/>
        <v>7.8973134036896793E-4</v>
      </c>
      <c r="D148" s="178">
        <v>215.78</v>
      </c>
      <c r="E148" s="179">
        <f t="shared" si="9"/>
        <v>9.2997672610800424E-4</v>
      </c>
      <c r="F148" s="178">
        <v>2076.7280000000001</v>
      </c>
      <c r="G148" s="179">
        <f t="shared" si="10"/>
        <v>1.0861069600127653E-2</v>
      </c>
      <c r="H148" s="178">
        <v>1871.7840000000001</v>
      </c>
      <c r="I148" s="179">
        <f t="shared" si="11"/>
        <v>9.6659416106389881E-3</v>
      </c>
      <c r="J148" s="178">
        <v>1897.2560000000001</v>
      </c>
      <c r="K148" s="178">
        <v>1656.0040000000001</v>
      </c>
      <c r="L148" s="178"/>
      <c r="M148" s="155" t="s">
        <v>1048</v>
      </c>
    </row>
    <row r="149" spans="1:13" x14ac:dyDescent="0.2">
      <c r="A149" s="155" t="s">
        <v>837</v>
      </c>
      <c r="B149" s="178">
        <v>25.338000000000001</v>
      </c>
      <c r="C149" s="179">
        <f t="shared" si="8"/>
        <v>1.1149490005275982E-4</v>
      </c>
      <c r="D149" s="178">
        <v>0.63800000000000001</v>
      </c>
      <c r="E149" s="179">
        <f t="shared" si="9"/>
        <v>2.7496762964913648E-6</v>
      </c>
      <c r="F149" s="178">
        <v>20.227</v>
      </c>
      <c r="G149" s="179">
        <f t="shared" si="10"/>
        <v>1.0578508827433445E-4</v>
      </c>
      <c r="H149" s="178">
        <v>3.9489999999999998</v>
      </c>
      <c r="I149" s="179">
        <f t="shared" si="11"/>
        <v>2.0392739450926692E-5</v>
      </c>
      <c r="J149" s="178">
        <v>-5.1110000000000007</v>
      </c>
      <c r="K149" s="178">
        <v>3.3109999999999999</v>
      </c>
      <c r="L149" s="178"/>
      <c r="M149" s="155" t="s">
        <v>1049</v>
      </c>
    </row>
    <row r="150" spans="1:13" x14ac:dyDescent="0.2">
      <c r="A150" s="155" t="s">
        <v>838</v>
      </c>
      <c r="B150" s="178">
        <v>57.529000000000003</v>
      </c>
      <c r="C150" s="179">
        <f t="shared" si="8"/>
        <v>2.5314508268747414E-4</v>
      </c>
      <c r="D150" s="178">
        <v>5.6340000000000003</v>
      </c>
      <c r="E150" s="179">
        <f t="shared" si="9"/>
        <v>2.4281624223248198E-5</v>
      </c>
      <c r="F150" s="178">
        <v>733.32600000000002</v>
      </c>
      <c r="G150" s="179">
        <f t="shared" si="10"/>
        <v>3.8352180572435151E-3</v>
      </c>
      <c r="H150" s="178">
        <v>1034.021</v>
      </c>
      <c r="I150" s="179">
        <f t="shared" si="11"/>
        <v>5.3397115319794046E-3</v>
      </c>
      <c r="J150" s="178">
        <v>675.79700000000003</v>
      </c>
      <c r="K150" s="178">
        <v>1028.3869999999999</v>
      </c>
      <c r="L150" s="178"/>
      <c r="M150" s="155" t="s">
        <v>1050</v>
      </c>
    </row>
    <row r="151" spans="1:13" x14ac:dyDescent="0.2">
      <c r="A151" s="155" t="s">
        <v>839</v>
      </c>
      <c r="B151" s="178" t="s">
        <v>755</v>
      </c>
      <c r="C151" s="179" t="str">
        <f t="shared" si="8"/>
        <v>x</v>
      </c>
      <c r="D151" s="178" t="s">
        <v>775</v>
      </c>
      <c r="E151" s="179" t="str">
        <f t="shared" si="9"/>
        <v>x</v>
      </c>
      <c r="F151" s="178">
        <v>793.95899999999995</v>
      </c>
      <c r="G151" s="179">
        <f t="shared" si="10"/>
        <v>4.1523222871015127E-3</v>
      </c>
      <c r="H151" s="178">
        <v>204.40100000000001</v>
      </c>
      <c r="I151" s="179">
        <f t="shared" si="11"/>
        <v>1.0555321186398751E-3</v>
      </c>
      <c r="J151" s="178">
        <v>793.93399999999997</v>
      </c>
      <c r="K151" s="178">
        <v>204.40100000000001</v>
      </c>
      <c r="L151" s="178"/>
      <c r="M151" s="155" t="s">
        <v>1051</v>
      </c>
    </row>
    <row r="152" spans="1:13" x14ac:dyDescent="0.2">
      <c r="A152" s="155" t="s">
        <v>840</v>
      </c>
      <c r="B152" s="178" t="s">
        <v>775</v>
      </c>
      <c r="C152" s="179" t="str">
        <f t="shared" si="8"/>
        <v>x</v>
      </c>
      <c r="D152" s="178" t="s">
        <v>775</v>
      </c>
      <c r="E152" s="179" t="str">
        <f t="shared" si="9"/>
        <v>x</v>
      </c>
      <c r="F152" s="178">
        <v>0.58799999999999997</v>
      </c>
      <c r="G152" s="179">
        <f t="shared" si="10"/>
        <v>3.0751783213184677E-6</v>
      </c>
      <c r="H152" s="178" t="s">
        <v>755</v>
      </c>
      <c r="I152" s="179" t="str">
        <f t="shared" si="11"/>
        <v>x</v>
      </c>
      <c r="J152" s="178">
        <v>0.58799999999999997</v>
      </c>
      <c r="K152" s="178" t="s">
        <v>755</v>
      </c>
      <c r="L152" s="178"/>
      <c r="M152" s="155" t="s">
        <v>1052</v>
      </c>
    </row>
    <row r="153" spans="1:13" x14ac:dyDescent="0.2">
      <c r="A153" s="155" t="s">
        <v>841</v>
      </c>
      <c r="B153" s="178">
        <v>84951.600999999995</v>
      </c>
      <c r="C153" s="179">
        <f t="shared" si="8"/>
        <v>0.37381286063686675</v>
      </c>
      <c r="D153" s="178">
        <v>73700.173999999999</v>
      </c>
      <c r="E153" s="179">
        <f t="shared" si="9"/>
        <v>0.31763577036847829</v>
      </c>
      <c r="F153" s="178">
        <v>303314.28399999999</v>
      </c>
      <c r="G153" s="179">
        <f t="shared" si="10"/>
        <v>1.5863018889507363</v>
      </c>
      <c r="H153" s="178">
        <v>321462.44900000002</v>
      </c>
      <c r="I153" s="179">
        <f t="shared" si="11"/>
        <v>1.6600405079042313</v>
      </c>
      <c r="J153" s="178">
        <v>218362.68299999999</v>
      </c>
      <c r="K153" s="178">
        <v>247762.27500000002</v>
      </c>
      <c r="L153" s="178"/>
      <c r="M153" s="155" t="s">
        <v>1053</v>
      </c>
    </row>
    <row r="154" spans="1:13" x14ac:dyDescent="0.2">
      <c r="A154" s="155" t="s">
        <v>842</v>
      </c>
      <c r="B154" s="178">
        <v>723.13</v>
      </c>
      <c r="C154" s="179">
        <f t="shared" si="8"/>
        <v>3.1819917544854449E-3</v>
      </c>
      <c r="D154" s="178">
        <v>1355.4179999999999</v>
      </c>
      <c r="E154" s="179">
        <f t="shared" si="9"/>
        <v>5.8416312640089847E-3</v>
      </c>
      <c r="F154" s="178">
        <v>4384.4470000000001</v>
      </c>
      <c r="G154" s="179">
        <f t="shared" si="10"/>
        <v>2.2930197900288767E-2</v>
      </c>
      <c r="H154" s="178">
        <v>6314.62</v>
      </c>
      <c r="I154" s="179">
        <f t="shared" si="11"/>
        <v>3.2608863102459029E-2</v>
      </c>
      <c r="J154" s="178">
        <v>3661.317</v>
      </c>
      <c r="K154" s="178">
        <v>4959.2020000000002</v>
      </c>
      <c r="L154" s="178"/>
      <c r="M154" s="155" t="s">
        <v>1054</v>
      </c>
    </row>
    <row r="155" spans="1:13" x14ac:dyDescent="0.2">
      <c r="A155" s="155" t="s">
        <v>843</v>
      </c>
      <c r="B155" s="178">
        <v>2958.2979999999998</v>
      </c>
      <c r="C155" s="179">
        <f t="shared" si="8"/>
        <v>1.3017410207446492E-2</v>
      </c>
      <c r="D155" s="178">
        <v>886.07600000000002</v>
      </c>
      <c r="E155" s="179">
        <f t="shared" si="9"/>
        <v>3.8188435330562425E-3</v>
      </c>
      <c r="F155" s="178">
        <v>46153.076000000001</v>
      </c>
      <c r="G155" s="179">
        <f t="shared" si="10"/>
        <v>0.24137574622000629</v>
      </c>
      <c r="H155" s="178">
        <v>16643.446</v>
      </c>
      <c r="I155" s="179">
        <f t="shared" si="11"/>
        <v>8.5947191148029387E-2</v>
      </c>
      <c r="J155" s="178">
        <v>43194.777999999998</v>
      </c>
      <c r="K155" s="178">
        <v>15757.369999999999</v>
      </c>
      <c r="L155" s="178"/>
      <c r="M155" s="155" t="s">
        <v>1055</v>
      </c>
    </row>
    <row r="156" spans="1:13" x14ac:dyDescent="0.2">
      <c r="A156" s="155" t="s">
        <v>844</v>
      </c>
      <c r="B156" s="178">
        <v>28762.3</v>
      </c>
      <c r="C156" s="179">
        <f t="shared" si="8"/>
        <v>0.12656286067517142</v>
      </c>
      <c r="D156" s="178">
        <v>23433.365000000002</v>
      </c>
      <c r="E156" s="179">
        <f t="shared" si="9"/>
        <v>0.10099399418108208</v>
      </c>
      <c r="F156" s="178">
        <v>22455.241999999998</v>
      </c>
      <c r="G156" s="179">
        <f t="shared" si="10"/>
        <v>0.11743856020129244</v>
      </c>
      <c r="H156" s="178">
        <v>23138.142</v>
      </c>
      <c r="I156" s="179">
        <f t="shared" si="11"/>
        <v>0.11948597143189257</v>
      </c>
      <c r="J156" s="178">
        <v>-6307.0580000000009</v>
      </c>
      <c r="K156" s="178">
        <v>-295.22300000000178</v>
      </c>
      <c r="L156" s="178"/>
      <c r="M156" s="155" t="s">
        <v>1056</v>
      </c>
    </row>
    <row r="157" spans="1:13" x14ac:dyDescent="0.2">
      <c r="A157" s="155" t="s">
        <v>845</v>
      </c>
      <c r="B157" s="178">
        <v>6688.4520000000002</v>
      </c>
      <c r="C157" s="179">
        <f t="shared" si="8"/>
        <v>2.9431221376891682E-2</v>
      </c>
      <c r="D157" s="178">
        <v>6431.759</v>
      </c>
      <c r="E157" s="179">
        <f t="shared" si="9"/>
        <v>2.7719835841763327E-2</v>
      </c>
      <c r="F157" s="178">
        <v>9071.8050000000003</v>
      </c>
      <c r="G157" s="179">
        <f t="shared" si="10"/>
        <v>4.7444588556511035E-2</v>
      </c>
      <c r="H157" s="178">
        <v>9558.17</v>
      </c>
      <c r="I157" s="179">
        <f t="shared" si="11"/>
        <v>4.935864027289541E-2</v>
      </c>
      <c r="J157" s="178">
        <v>2383.3530000000001</v>
      </c>
      <c r="K157" s="178">
        <v>3126.4110000000001</v>
      </c>
      <c r="L157" s="178"/>
      <c r="M157" s="155" t="s">
        <v>1057</v>
      </c>
    </row>
    <row r="158" spans="1:13" x14ac:dyDescent="0.2">
      <c r="A158" s="155" t="s">
        <v>846</v>
      </c>
      <c r="B158" s="178">
        <v>18.456</v>
      </c>
      <c r="C158" s="179">
        <f t="shared" si="8"/>
        <v>8.1212008657894667E-5</v>
      </c>
      <c r="D158" s="178" t="s">
        <v>755</v>
      </c>
      <c r="E158" s="179" t="str">
        <f t="shared" si="9"/>
        <v>x</v>
      </c>
      <c r="F158" s="178">
        <v>766.60799999999995</v>
      </c>
      <c r="G158" s="179">
        <f t="shared" si="10"/>
        <v>4.0092794261042649E-3</v>
      </c>
      <c r="H158" s="178">
        <v>918.66399999999999</v>
      </c>
      <c r="I158" s="179">
        <f t="shared" si="11"/>
        <v>4.7440049620020557E-3</v>
      </c>
      <c r="J158" s="178">
        <v>748.15199999999993</v>
      </c>
      <c r="K158" s="178">
        <v>918.35199999999998</v>
      </c>
      <c r="L158" s="178"/>
      <c r="M158" s="155" t="s">
        <v>1058</v>
      </c>
    </row>
    <row r="159" spans="1:13" x14ac:dyDescent="0.2">
      <c r="A159" s="155" t="s">
        <v>847</v>
      </c>
      <c r="B159" s="178">
        <v>311.065</v>
      </c>
      <c r="C159" s="179">
        <f t="shared" si="8"/>
        <v>1.3687805306224537E-3</v>
      </c>
      <c r="D159" s="178">
        <v>342.19799999999998</v>
      </c>
      <c r="E159" s="179">
        <f t="shared" si="9"/>
        <v>1.4748177575340941E-3</v>
      </c>
      <c r="F159" s="178">
        <v>7018.9639999999999</v>
      </c>
      <c r="G159" s="179">
        <f t="shared" si="10"/>
        <v>3.670844546073939E-2</v>
      </c>
      <c r="H159" s="178">
        <v>8783.625</v>
      </c>
      <c r="I159" s="179">
        <f t="shared" si="11"/>
        <v>4.5358869602341347E-2</v>
      </c>
      <c r="J159" s="178">
        <v>6707.8990000000003</v>
      </c>
      <c r="K159" s="178">
        <v>8441.4269999999997</v>
      </c>
      <c r="L159" s="178"/>
      <c r="M159" s="155" t="s">
        <v>1059</v>
      </c>
    </row>
    <row r="160" spans="1:13" x14ac:dyDescent="0.2">
      <c r="A160" s="155" t="s">
        <v>848</v>
      </c>
      <c r="B160" s="178">
        <v>414.31599999999997</v>
      </c>
      <c r="C160" s="179">
        <f t="shared" si="8"/>
        <v>1.8231163079271934E-3</v>
      </c>
      <c r="D160" s="178">
        <v>140.696</v>
      </c>
      <c r="E160" s="179">
        <f t="shared" si="9"/>
        <v>6.0637689061308637E-4</v>
      </c>
      <c r="F160" s="178">
        <v>638.22400000000005</v>
      </c>
      <c r="G160" s="179">
        <f t="shared" si="10"/>
        <v>3.3378445730359832E-3</v>
      </c>
      <c r="H160" s="178">
        <v>1039.258</v>
      </c>
      <c r="I160" s="179">
        <f t="shared" si="11"/>
        <v>5.3667555371717333E-3</v>
      </c>
      <c r="J160" s="178">
        <v>223.90800000000007</v>
      </c>
      <c r="K160" s="178">
        <v>898.56200000000001</v>
      </c>
      <c r="L160" s="178"/>
      <c r="M160" s="155" t="s">
        <v>1060</v>
      </c>
    </row>
    <row r="161" spans="1:13" x14ac:dyDescent="0.2">
      <c r="A161" s="155" t="s">
        <v>849</v>
      </c>
      <c r="B161" s="178" t="s">
        <v>755</v>
      </c>
      <c r="C161" s="179" t="str">
        <f t="shared" si="8"/>
        <v>x</v>
      </c>
      <c r="D161" s="178" t="s">
        <v>755</v>
      </c>
      <c r="E161" s="179" t="str">
        <f t="shared" si="9"/>
        <v>x</v>
      </c>
      <c r="F161" s="178">
        <v>656.43100000000004</v>
      </c>
      <c r="G161" s="179">
        <f t="shared" si="10"/>
        <v>3.4330652731996659E-3</v>
      </c>
      <c r="H161" s="178">
        <v>1748.0319999999999</v>
      </c>
      <c r="I161" s="179">
        <f t="shared" si="11"/>
        <v>9.0268830407400063E-3</v>
      </c>
      <c r="J161" s="178">
        <v>656.36200000000008</v>
      </c>
      <c r="K161" s="178">
        <v>1747.597</v>
      </c>
      <c r="L161" s="178"/>
      <c r="M161" s="155" t="s">
        <v>1061</v>
      </c>
    </row>
    <row r="162" spans="1:13" x14ac:dyDescent="0.2">
      <c r="A162" s="155" t="s">
        <v>850</v>
      </c>
      <c r="B162" s="178">
        <v>83469.539999999994</v>
      </c>
      <c r="C162" s="179">
        <f t="shared" si="8"/>
        <v>0.36729134184820572</v>
      </c>
      <c r="D162" s="178">
        <v>46906.313000000002</v>
      </c>
      <c r="E162" s="179">
        <f t="shared" si="9"/>
        <v>0.20215858465815795</v>
      </c>
      <c r="F162" s="178">
        <v>1217.8309999999999</v>
      </c>
      <c r="G162" s="179">
        <f t="shared" si="10"/>
        <v>6.3691283847442017E-3</v>
      </c>
      <c r="H162" s="178">
        <v>11743.203</v>
      </c>
      <c r="I162" s="179">
        <f t="shared" si="11"/>
        <v>6.0642207925637036E-2</v>
      </c>
      <c r="J162" s="178">
        <v>-82251.708999999988</v>
      </c>
      <c r="K162" s="178">
        <v>-35163.11</v>
      </c>
      <c r="L162" s="178"/>
      <c r="M162" s="155" t="s">
        <v>1062</v>
      </c>
    </row>
    <row r="163" spans="1:13" x14ac:dyDescent="0.2">
      <c r="A163" s="155" t="s">
        <v>851</v>
      </c>
      <c r="B163" s="178">
        <v>1921338.452</v>
      </c>
      <c r="C163" s="179">
        <f t="shared" si="8"/>
        <v>8.4544730710105078</v>
      </c>
      <c r="D163" s="178">
        <v>1967589.916</v>
      </c>
      <c r="E163" s="179">
        <f t="shared" si="9"/>
        <v>8.4799927166781117</v>
      </c>
      <c r="F163" s="178">
        <v>4216898.9220000003</v>
      </c>
      <c r="G163" s="179">
        <f t="shared" si="10"/>
        <v>22.053939027424523</v>
      </c>
      <c r="H163" s="178">
        <v>4565585.3629999999</v>
      </c>
      <c r="I163" s="179">
        <f t="shared" si="11"/>
        <v>23.576802417985203</v>
      </c>
      <c r="J163" s="178">
        <v>2295560.4700000002</v>
      </c>
      <c r="K163" s="178">
        <v>2597995.4469999997</v>
      </c>
      <c r="L163" s="178"/>
      <c r="M163" s="155" t="s">
        <v>1063</v>
      </c>
    </row>
    <row r="164" spans="1:13" x14ac:dyDescent="0.2">
      <c r="A164" s="155" t="s">
        <v>852</v>
      </c>
      <c r="B164" s="178">
        <v>116592.87699999999</v>
      </c>
      <c r="C164" s="179">
        <f t="shared" si="8"/>
        <v>0.51304409061404677</v>
      </c>
      <c r="D164" s="178">
        <v>78183.343999999997</v>
      </c>
      <c r="E164" s="179">
        <f t="shared" si="9"/>
        <v>0.33695750435302563</v>
      </c>
      <c r="F164" s="178">
        <v>12980.293</v>
      </c>
      <c r="G164" s="179">
        <f t="shared" si="10"/>
        <v>6.7885570812860313E-2</v>
      </c>
      <c r="H164" s="178">
        <v>10769.825000000001</v>
      </c>
      <c r="I164" s="179">
        <f t="shared" si="11"/>
        <v>5.5615658434306547E-2</v>
      </c>
      <c r="J164" s="178">
        <v>-103612.58399999999</v>
      </c>
      <c r="K164" s="178">
        <v>-67413.519</v>
      </c>
      <c r="L164" s="178"/>
      <c r="M164" s="155" t="s">
        <v>1064</v>
      </c>
    </row>
    <row r="165" spans="1:13" x14ac:dyDescent="0.2">
      <c r="A165" s="155" t="s">
        <v>853</v>
      </c>
      <c r="B165" s="178" t="s">
        <v>755</v>
      </c>
      <c r="C165" s="179" t="str">
        <f t="shared" si="8"/>
        <v>x</v>
      </c>
      <c r="D165" s="178" t="s">
        <v>755</v>
      </c>
      <c r="E165" s="179" t="str">
        <f t="shared" si="9"/>
        <v>x</v>
      </c>
      <c r="F165" s="178">
        <v>228.96</v>
      </c>
      <c r="G165" s="179">
        <f t="shared" si="10"/>
        <v>1.1974367830766607E-3</v>
      </c>
      <c r="H165" s="178">
        <v>96.397000000000006</v>
      </c>
      <c r="I165" s="179">
        <f t="shared" si="11"/>
        <v>4.9779663328715633E-4</v>
      </c>
      <c r="J165" s="178">
        <v>228.89100000000002</v>
      </c>
      <c r="K165" s="178">
        <v>96.302000000000007</v>
      </c>
      <c r="L165" s="178"/>
      <c r="M165" s="155" t="s">
        <v>1065</v>
      </c>
    </row>
    <row r="166" spans="1:13" x14ac:dyDescent="0.2">
      <c r="A166" s="155" t="s">
        <v>731</v>
      </c>
      <c r="B166" s="178">
        <v>36041.196000000004</v>
      </c>
      <c r="C166" s="179">
        <f t="shared" si="8"/>
        <v>0.15859221508413951</v>
      </c>
      <c r="D166" s="178">
        <v>9955.8799999999992</v>
      </c>
      <c r="E166" s="179">
        <f t="shared" si="9"/>
        <v>4.2908224524627656E-2</v>
      </c>
      <c r="F166" s="178">
        <v>7922.1120000000001</v>
      </c>
      <c r="G166" s="179">
        <f t="shared" si="10"/>
        <v>4.1431814764382471E-2</v>
      </c>
      <c r="H166" s="178">
        <v>8793.44</v>
      </c>
      <c r="I166" s="179">
        <f t="shared" si="11"/>
        <v>4.5409554519462353E-2</v>
      </c>
      <c r="J166" s="178">
        <v>-28119.084000000003</v>
      </c>
      <c r="K166" s="178">
        <v>-1162.4399999999987</v>
      </c>
      <c r="L166" s="178"/>
      <c r="M166" s="155" t="s">
        <v>947</v>
      </c>
    </row>
    <row r="167" spans="1:13" x14ac:dyDescent="0.2">
      <c r="A167" s="155" t="s">
        <v>854</v>
      </c>
      <c r="B167" s="178" t="s">
        <v>755</v>
      </c>
      <c r="C167" s="179" t="str">
        <f t="shared" si="8"/>
        <v>x</v>
      </c>
      <c r="D167" s="178">
        <v>187.751</v>
      </c>
      <c r="E167" s="179">
        <f t="shared" si="9"/>
        <v>8.091762920729627E-4</v>
      </c>
      <c r="F167" s="178">
        <v>6066.1080000000002</v>
      </c>
      <c r="G167" s="179">
        <f t="shared" si="10"/>
        <v>3.1725108531252606E-2</v>
      </c>
      <c r="H167" s="178">
        <v>39.046999999999997</v>
      </c>
      <c r="I167" s="179">
        <f t="shared" si="11"/>
        <v>2.0163973090411104E-4</v>
      </c>
      <c r="J167" s="178">
        <v>6065.7340000000004</v>
      </c>
      <c r="K167" s="178">
        <v>-148.70400000000001</v>
      </c>
      <c r="L167" s="178"/>
      <c r="M167" s="155" t="s">
        <v>1066</v>
      </c>
    </row>
    <row r="168" spans="1:13" x14ac:dyDescent="0.2">
      <c r="A168" s="155" t="s">
        <v>855</v>
      </c>
      <c r="B168" s="178">
        <v>2453.9470000000001</v>
      </c>
      <c r="C168" s="179">
        <f t="shared" si="8"/>
        <v>1.0798112538470668E-2</v>
      </c>
      <c r="D168" s="178" t="s">
        <v>755</v>
      </c>
      <c r="E168" s="179" t="str">
        <f t="shared" si="9"/>
        <v>x</v>
      </c>
      <c r="F168" s="178">
        <v>239.75800000000001</v>
      </c>
      <c r="G168" s="179">
        <f t="shared" si="10"/>
        <v>1.2539091904127096E-3</v>
      </c>
      <c r="H168" s="178">
        <v>222.56200000000001</v>
      </c>
      <c r="I168" s="179">
        <f t="shared" si="11"/>
        <v>1.1493159983988724E-3</v>
      </c>
      <c r="J168" s="178">
        <v>-2214.1890000000003</v>
      </c>
      <c r="K168" s="178">
        <v>222.35400000000001</v>
      </c>
      <c r="L168" s="178"/>
      <c r="M168" s="155" t="s">
        <v>1067</v>
      </c>
    </row>
    <row r="169" spans="1:13" x14ac:dyDescent="0.2">
      <c r="A169" s="155" t="s">
        <v>856</v>
      </c>
      <c r="B169" s="178">
        <v>9476426.6140000038</v>
      </c>
      <c r="C169" s="179">
        <f t="shared" si="8"/>
        <v>41.699156925773281</v>
      </c>
      <c r="D169" s="178">
        <v>9940801.9149999991</v>
      </c>
      <c r="E169" s="179">
        <f t="shared" si="9"/>
        <v>42.843240429140224</v>
      </c>
      <c r="F169" s="178">
        <v>2740816.6660000007</v>
      </c>
      <c r="G169" s="179">
        <f t="shared" si="10"/>
        <v>14.334183663250958</v>
      </c>
      <c r="H169" s="178">
        <v>2458045.0119999996</v>
      </c>
      <c r="I169" s="179">
        <f t="shared" si="11"/>
        <v>12.693408834734354</v>
      </c>
      <c r="J169" s="178">
        <v>-6735609.9480000027</v>
      </c>
      <c r="K169" s="178">
        <v>-7482756.902999999</v>
      </c>
      <c r="L169" s="178"/>
      <c r="M169" s="155" t="s">
        <v>856</v>
      </c>
    </row>
    <row r="170" spans="1:13" x14ac:dyDescent="0.2">
      <c r="A170" s="155" t="s">
        <v>720</v>
      </c>
      <c r="B170" s="178">
        <v>124396.26</v>
      </c>
      <c r="C170" s="179">
        <f t="shared" si="8"/>
        <v>0.54738134721118958</v>
      </c>
      <c r="D170" s="178">
        <v>34249.724000000002</v>
      </c>
      <c r="E170" s="179">
        <f t="shared" si="9"/>
        <v>0.14761074332942228</v>
      </c>
      <c r="F170" s="178">
        <v>229164.98800000001</v>
      </c>
      <c r="G170" s="179">
        <f t="shared" si="10"/>
        <v>1.1985088488142974</v>
      </c>
      <c r="H170" s="178">
        <v>178625.89</v>
      </c>
      <c r="I170" s="179">
        <f t="shared" si="11"/>
        <v>0.9224287753760172</v>
      </c>
      <c r="J170" s="178">
        <v>104768.72800000002</v>
      </c>
      <c r="K170" s="178">
        <v>144376.16600000003</v>
      </c>
      <c r="L170" s="178"/>
      <c r="M170" s="155" t="s">
        <v>936</v>
      </c>
    </row>
    <row r="171" spans="1:13" x14ac:dyDescent="0.2">
      <c r="A171" s="155" t="s">
        <v>857</v>
      </c>
      <c r="B171" s="178">
        <v>16.071000000000002</v>
      </c>
      <c r="C171" s="179">
        <f t="shared" si="8"/>
        <v>7.0717283871967132E-5</v>
      </c>
      <c r="D171" s="178">
        <v>30.952000000000002</v>
      </c>
      <c r="E171" s="179">
        <f t="shared" si="9"/>
        <v>1.3339808891692904E-4</v>
      </c>
      <c r="F171" s="178">
        <v>450.56900000000002</v>
      </c>
      <c r="G171" s="179">
        <f t="shared" si="10"/>
        <v>2.3564286072417363E-3</v>
      </c>
      <c r="H171" s="178">
        <v>957.30899999999997</v>
      </c>
      <c r="I171" s="179">
        <f t="shared" si="11"/>
        <v>4.9435687543750769E-3</v>
      </c>
      <c r="J171" s="178">
        <v>434.49799999999999</v>
      </c>
      <c r="K171" s="178">
        <v>926.35699999999997</v>
      </c>
      <c r="L171" s="178"/>
      <c r="M171" s="155" t="s">
        <v>1068</v>
      </c>
    </row>
    <row r="172" spans="1:13" x14ac:dyDescent="0.2">
      <c r="A172" s="155" t="s">
        <v>858</v>
      </c>
      <c r="B172" s="178">
        <v>142.15899999999999</v>
      </c>
      <c r="C172" s="179">
        <f t="shared" si="8"/>
        <v>6.2554280119189677E-4</v>
      </c>
      <c r="D172" s="178">
        <v>491.339</v>
      </c>
      <c r="E172" s="179">
        <f t="shared" si="9"/>
        <v>2.117591225457321E-3</v>
      </c>
      <c r="F172" s="178">
        <v>8514.2849999999999</v>
      </c>
      <c r="G172" s="179">
        <f t="shared" si="10"/>
        <v>4.4528817437971109E-2</v>
      </c>
      <c r="H172" s="178">
        <v>5510.6729999999998</v>
      </c>
      <c r="I172" s="179">
        <f t="shared" si="11"/>
        <v>2.8457259733668406E-2</v>
      </c>
      <c r="J172" s="178">
        <v>8372.1260000000002</v>
      </c>
      <c r="K172" s="178">
        <v>5019.3339999999998</v>
      </c>
      <c r="L172" s="178"/>
      <c r="M172" s="155" t="s">
        <v>1069</v>
      </c>
    </row>
    <row r="173" spans="1:13" x14ac:dyDescent="0.2">
      <c r="A173" s="155" t="s">
        <v>859</v>
      </c>
      <c r="B173" s="178">
        <v>310521.24599999998</v>
      </c>
      <c r="C173" s="179">
        <f t="shared" si="8"/>
        <v>1.3663878477791633</v>
      </c>
      <c r="D173" s="178">
        <v>641546.93000000005</v>
      </c>
      <c r="E173" s="179">
        <f t="shared" si="9"/>
        <v>2.7649629882567477</v>
      </c>
      <c r="F173" s="178">
        <v>2728.8589999999999</v>
      </c>
      <c r="G173" s="179">
        <f t="shared" si="10"/>
        <v>1.4271646324378901E-2</v>
      </c>
      <c r="H173" s="178">
        <v>5442.6270000000004</v>
      </c>
      <c r="I173" s="179">
        <f t="shared" si="11"/>
        <v>2.8105868407085031E-2</v>
      </c>
      <c r="J173" s="178">
        <v>-307792.38699999999</v>
      </c>
      <c r="K173" s="178">
        <v>-636104.30300000007</v>
      </c>
      <c r="L173" s="178"/>
      <c r="M173" s="155" t="s">
        <v>1070</v>
      </c>
    </row>
    <row r="174" spans="1:13" x14ac:dyDescent="0.2">
      <c r="A174" s="155" t="s">
        <v>860</v>
      </c>
      <c r="B174" s="178">
        <v>92078.785000000003</v>
      </c>
      <c r="C174" s="179">
        <f t="shared" si="8"/>
        <v>0.40517463614154864</v>
      </c>
      <c r="D174" s="178">
        <v>95905.85</v>
      </c>
      <c r="E174" s="179">
        <f t="shared" si="9"/>
        <v>0.41333862451388148</v>
      </c>
      <c r="F174" s="178">
        <v>12557.486999999999</v>
      </c>
      <c r="G174" s="179">
        <f t="shared" si="10"/>
        <v>6.5674339783398789E-2</v>
      </c>
      <c r="H174" s="178">
        <v>17266.589</v>
      </c>
      <c r="I174" s="179">
        <f t="shared" si="11"/>
        <v>8.9165117924344603E-2</v>
      </c>
      <c r="J174" s="178">
        <v>-79521.29800000001</v>
      </c>
      <c r="K174" s="178">
        <v>-78639.260999999999</v>
      </c>
      <c r="L174" s="178"/>
      <c r="M174" s="155" t="s">
        <v>1071</v>
      </c>
    </row>
    <row r="175" spans="1:13" x14ac:dyDescent="0.2">
      <c r="A175" s="155" t="s">
        <v>861</v>
      </c>
      <c r="B175" s="178">
        <v>285.03300000000002</v>
      </c>
      <c r="C175" s="179">
        <f t="shared" si="8"/>
        <v>1.2542318196676252E-3</v>
      </c>
      <c r="D175" s="178">
        <v>329.25900000000001</v>
      </c>
      <c r="E175" s="179">
        <f t="shared" si="9"/>
        <v>1.4190527706997654E-3</v>
      </c>
      <c r="F175" s="178">
        <v>5408.0450000000001</v>
      </c>
      <c r="G175" s="179">
        <f t="shared" si="10"/>
        <v>2.8283508069242746E-2</v>
      </c>
      <c r="H175" s="178">
        <v>6616.5770000000002</v>
      </c>
      <c r="I175" s="179">
        <f t="shared" si="11"/>
        <v>3.416817696074808E-2</v>
      </c>
      <c r="J175" s="178">
        <v>5123.0119999999997</v>
      </c>
      <c r="K175" s="178">
        <v>6287.3180000000002</v>
      </c>
      <c r="L175" s="178"/>
      <c r="M175" s="155" t="s">
        <v>1072</v>
      </c>
    </row>
    <row r="176" spans="1:13" x14ac:dyDescent="0.2">
      <c r="A176" s="155" t="s">
        <v>862</v>
      </c>
      <c r="B176" s="178">
        <v>1.8560000000000001</v>
      </c>
      <c r="C176" s="179">
        <f t="shared" si="8"/>
        <v>8.1669640262815619E-6</v>
      </c>
      <c r="D176" s="178">
        <v>9.5169999999999995</v>
      </c>
      <c r="E176" s="179">
        <f t="shared" si="9"/>
        <v>4.101672306223874E-5</v>
      </c>
      <c r="F176" s="178">
        <v>204.977</v>
      </c>
      <c r="G176" s="179">
        <f t="shared" si="10"/>
        <v>1.0720082087906388E-3</v>
      </c>
      <c r="H176" s="178">
        <v>497.18200000000002</v>
      </c>
      <c r="I176" s="179">
        <f t="shared" si="11"/>
        <v>2.5674608725476411E-3</v>
      </c>
      <c r="J176" s="178">
        <v>203.12100000000001</v>
      </c>
      <c r="K176" s="178">
        <v>487.66500000000002</v>
      </c>
      <c r="L176" s="178"/>
      <c r="M176" s="155" t="s">
        <v>1073</v>
      </c>
    </row>
    <row r="177" spans="1:13" x14ac:dyDescent="0.2">
      <c r="A177" s="155" t="s">
        <v>863</v>
      </c>
      <c r="B177" s="178">
        <v>1.002</v>
      </c>
      <c r="C177" s="179">
        <f t="shared" si="8"/>
        <v>4.4091045012576098E-6</v>
      </c>
      <c r="D177" s="178" t="s">
        <v>755</v>
      </c>
      <c r="E177" s="179" t="str">
        <f t="shared" si="9"/>
        <v>x</v>
      </c>
      <c r="F177" s="178">
        <v>1.92</v>
      </c>
      <c r="G177" s="179">
        <f t="shared" si="10"/>
        <v>1.004139860022357E-5</v>
      </c>
      <c r="H177" s="178">
        <v>39.049999999999997</v>
      </c>
      <c r="I177" s="179">
        <f t="shared" si="11"/>
        <v>2.0165522298270125E-4</v>
      </c>
      <c r="J177" s="178">
        <v>0.91799999999999993</v>
      </c>
      <c r="K177" s="178">
        <v>39.026999999999994</v>
      </c>
      <c r="L177" s="178"/>
      <c r="M177" s="155" t="s">
        <v>1074</v>
      </c>
    </row>
    <row r="178" spans="1:13" x14ac:dyDescent="0.2">
      <c r="A178" s="155" t="s">
        <v>864</v>
      </c>
      <c r="B178" s="178">
        <v>4397729.8310000002</v>
      </c>
      <c r="C178" s="179">
        <f t="shared" si="8"/>
        <v>19.351347697781407</v>
      </c>
      <c r="D178" s="178">
        <v>4353687.8289999999</v>
      </c>
      <c r="E178" s="179">
        <f t="shared" si="9"/>
        <v>18.763686874175939</v>
      </c>
      <c r="F178" s="178">
        <v>648465.95299999998</v>
      </c>
      <c r="G178" s="179">
        <f t="shared" si="10"/>
        <v>3.3914089128889802</v>
      </c>
      <c r="H178" s="178">
        <v>516816.11099999998</v>
      </c>
      <c r="I178" s="179">
        <f t="shared" si="11"/>
        <v>2.6688519361013441</v>
      </c>
      <c r="J178" s="178">
        <v>-3749263.8780000005</v>
      </c>
      <c r="K178" s="178">
        <v>-3836871.7179999999</v>
      </c>
      <c r="L178" s="178"/>
      <c r="M178" s="155" t="s">
        <v>1075</v>
      </c>
    </row>
    <row r="179" spans="1:13" x14ac:dyDescent="0.2">
      <c r="A179" s="155" t="s">
        <v>865</v>
      </c>
      <c r="B179" s="178">
        <v>3534.3020000000001</v>
      </c>
      <c r="C179" s="179">
        <f t="shared" si="8"/>
        <v>1.5552002851301172E-2</v>
      </c>
      <c r="D179" s="178">
        <v>8934.0679999999993</v>
      </c>
      <c r="E179" s="179">
        <f t="shared" si="9"/>
        <v>3.8504380894736692E-2</v>
      </c>
      <c r="F179" s="178">
        <v>14224.78</v>
      </c>
      <c r="G179" s="179">
        <f t="shared" si="10"/>
        <v>7.4394107281504293E-2</v>
      </c>
      <c r="H179" s="178">
        <v>13291.255999999999</v>
      </c>
      <c r="I179" s="179">
        <f t="shared" si="11"/>
        <v>6.8636394171579157E-2</v>
      </c>
      <c r="J179" s="178">
        <v>10690.478000000001</v>
      </c>
      <c r="K179" s="178">
        <v>4357.1880000000001</v>
      </c>
      <c r="L179" s="178"/>
      <c r="M179" s="155" t="s">
        <v>1076</v>
      </c>
    </row>
    <row r="180" spans="1:13" x14ac:dyDescent="0.2">
      <c r="A180" s="155" t="s">
        <v>866</v>
      </c>
      <c r="B180" s="178">
        <v>86634.547000000006</v>
      </c>
      <c r="C180" s="179">
        <f t="shared" si="8"/>
        <v>0.38121833447316772</v>
      </c>
      <c r="D180" s="178">
        <v>87798.163</v>
      </c>
      <c r="E180" s="179">
        <f t="shared" si="9"/>
        <v>0.37839581140530593</v>
      </c>
      <c r="F180" s="178">
        <v>91366.350999999995</v>
      </c>
      <c r="G180" s="179">
        <f t="shared" si="10"/>
        <v>0.47783643179111213</v>
      </c>
      <c r="H180" s="178">
        <v>84151.176000000007</v>
      </c>
      <c r="I180" s="179">
        <f t="shared" si="11"/>
        <v>0.43455887735048759</v>
      </c>
      <c r="J180" s="178">
        <v>4731.8039999999892</v>
      </c>
      <c r="K180" s="178">
        <v>-3646.9869999999937</v>
      </c>
      <c r="L180" s="178"/>
      <c r="M180" s="155" t="s">
        <v>1077</v>
      </c>
    </row>
    <row r="181" spans="1:13" x14ac:dyDescent="0.2">
      <c r="A181" s="155" t="s">
        <v>867</v>
      </c>
      <c r="B181" s="178">
        <v>150456.747</v>
      </c>
      <c r="C181" s="179">
        <f t="shared" si="8"/>
        <v>0.66205540962303144</v>
      </c>
      <c r="D181" s="178">
        <v>88552.657999999996</v>
      </c>
      <c r="E181" s="179">
        <f t="shared" si="9"/>
        <v>0.38164756221615426</v>
      </c>
      <c r="F181" s="178">
        <v>20125.081999999999</v>
      </c>
      <c r="G181" s="179">
        <f t="shared" si="10"/>
        <v>0.10525206782509612</v>
      </c>
      <c r="H181" s="178">
        <v>14177.731</v>
      </c>
      <c r="I181" s="179">
        <f t="shared" si="11"/>
        <v>7.3214174294334342E-2</v>
      </c>
      <c r="J181" s="178">
        <v>-130331.66500000001</v>
      </c>
      <c r="K181" s="178">
        <v>-74374.926999999996</v>
      </c>
      <c r="L181" s="178"/>
      <c r="M181" s="155" t="s">
        <v>1078</v>
      </c>
    </row>
    <row r="182" spans="1:13" x14ac:dyDescent="0.2">
      <c r="A182" s="155" t="s">
        <v>868</v>
      </c>
      <c r="B182" s="178">
        <v>51997.154000000002</v>
      </c>
      <c r="C182" s="179">
        <f t="shared" si="8"/>
        <v>0.22880327919559398</v>
      </c>
      <c r="D182" s="178">
        <v>53511.008999999998</v>
      </c>
      <c r="E182" s="179">
        <f t="shared" si="9"/>
        <v>0.23062375085993117</v>
      </c>
      <c r="F182" s="178">
        <v>294264.55699999997</v>
      </c>
      <c r="G182" s="179">
        <f t="shared" si="10"/>
        <v>1.5389727660183377</v>
      </c>
      <c r="H182" s="178">
        <v>280694.636</v>
      </c>
      <c r="I182" s="179">
        <f t="shared" si="11"/>
        <v>1.4495144535884292</v>
      </c>
      <c r="J182" s="178">
        <v>242267.40299999996</v>
      </c>
      <c r="K182" s="178">
        <v>227183.62700000001</v>
      </c>
      <c r="L182" s="178"/>
      <c r="M182" s="155" t="s">
        <v>1079</v>
      </c>
    </row>
    <row r="183" spans="1:13" x14ac:dyDescent="0.2">
      <c r="A183" s="155" t="s">
        <v>869</v>
      </c>
      <c r="B183" s="178">
        <v>899148.35900000005</v>
      </c>
      <c r="C183" s="179">
        <f t="shared" si="8"/>
        <v>3.9565260249154632</v>
      </c>
      <c r="D183" s="178">
        <v>942818.64099999995</v>
      </c>
      <c r="E183" s="179">
        <f t="shared" si="9"/>
        <v>4.0633950925515698</v>
      </c>
      <c r="F183" s="178">
        <v>135429.18100000001</v>
      </c>
      <c r="G183" s="179">
        <f t="shared" si="10"/>
        <v>0.70828041068897118</v>
      </c>
      <c r="H183" s="178">
        <v>146061.807</v>
      </c>
      <c r="I183" s="179">
        <f t="shared" si="11"/>
        <v>0.75426699769119787</v>
      </c>
      <c r="J183" s="178">
        <v>-763719.17800000007</v>
      </c>
      <c r="K183" s="178">
        <v>-796756.83399999992</v>
      </c>
      <c r="L183" s="178"/>
      <c r="M183" s="155" t="s">
        <v>1080</v>
      </c>
    </row>
    <row r="184" spans="1:13" x14ac:dyDescent="0.2">
      <c r="A184" s="155" t="s">
        <v>725</v>
      </c>
      <c r="B184" s="178">
        <v>5.5869999999999997</v>
      </c>
      <c r="C184" s="179">
        <f t="shared" si="8"/>
        <v>2.4584497852820625E-5</v>
      </c>
      <c r="D184" s="178">
        <v>4.5129999999999999</v>
      </c>
      <c r="E184" s="179">
        <f t="shared" si="9"/>
        <v>1.9450296435839385E-5</v>
      </c>
      <c r="F184" s="178">
        <v>21947.300999999999</v>
      </c>
      <c r="G184" s="179">
        <f t="shared" si="10"/>
        <v>0.11478208205212778</v>
      </c>
      <c r="H184" s="178">
        <v>29248.846000000001</v>
      </c>
      <c r="I184" s="179">
        <f t="shared" si="11"/>
        <v>0.15104180696841718</v>
      </c>
      <c r="J184" s="178">
        <v>21941.714</v>
      </c>
      <c r="K184" s="178">
        <v>29244.333000000002</v>
      </c>
      <c r="L184" s="178"/>
      <c r="M184" s="155" t="s">
        <v>941</v>
      </c>
    </row>
    <row r="185" spans="1:13" x14ac:dyDescent="0.2">
      <c r="A185" s="155" t="s">
        <v>726</v>
      </c>
      <c r="B185" s="178">
        <v>322.173</v>
      </c>
      <c r="C185" s="179">
        <f t="shared" si="8"/>
        <v>1.4176591062711257E-3</v>
      </c>
      <c r="D185" s="178">
        <v>348.56299999999999</v>
      </c>
      <c r="E185" s="179">
        <f t="shared" si="9"/>
        <v>1.5022498729371778E-3</v>
      </c>
      <c r="F185" s="178">
        <v>2508.3409999999999</v>
      </c>
      <c r="G185" s="179">
        <f t="shared" si="10"/>
        <v>1.3118360315772596E-2</v>
      </c>
      <c r="H185" s="178">
        <v>1884.55</v>
      </c>
      <c r="I185" s="179">
        <f t="shared" si="11"/>
        <v>9.7318655690665726E-3</v>
      </c>
      <c r="J185" s="178">
        <v>2186.1679999999997</v>
      </c>
      <c r="K185" s="178">
        <v>1535.9870000000001</v>
      </c>
      <c r="L185" s="178"/>
      <c r="M185" s="155" t="s">
        <v>942</v>
      </c>
    </row>
    <row r="186" spans="1:13" x14ac:dyDescent="0.2">
      <c r="A186" s="155" t="s">
        <v>870</v>
      </c>
      <c r="B186" s="178">
        <v>8073.6</v>
      </c>
      <c r="C186" s="179">
        <f t="shared" si="8"/>
        <v>3.5526293514324798E-2</v>
      </c>
      <c r="D186" s="178">
        <v>2822.2890000000002</v>
      </c>
      <c r="E186" s="179">
        <f t="shared" si="9"/>
        <v>1.2163606841925263E-2</v>
      </c>
      <c r="F186" s="178">
        <v>47112.343999999997</v>
      </c>
      <c r="G186" s="179">
        <f t="shared" si="10"/>
        <v>0.2463926172369017</v>
      </c>
      <c r="H186" s="178">
        <v>41001.557999999997</v>
      </c>
      <c r="I186" s="179">
        <f t="shared" si="11"/>
        <v>0.211733119619159</v>
      </c>
      <c r="J186" s="178">
        <v>39038.743999999999</v>
      </c>
      <c r="K186" s="178">
        <v>38179.269</v>
      </c>
      <c r="L186" s="178"/>
      <c r="M186" s="155" t="s">
        <v>1081</v>
      </c>
    </row>
    <row r="187" spans="1:13" x14ac:dyDescent="0.2">
      <c r="A187" s="155" t="s">
        <v>871</v>
      </c>
      <c r="B187" s="178">
        <v>427294.83600000001</v>
      </c>
      <c r="C187" s="179">
        <f t="shared" si="8"/>
        <v>1.8802271305107108</v>
      </c>
      <c r="D187" s="178">
        <v>448016.54399999999</v>
      </c>
      <c r="E187" s="179">
        <f t="shared" si="9"/>
        <v>1.9308784819322578</v>
      </c>
      <c r="F187" s="178">
        <v>348091.61599999998</v>
      </c>
      <c r="G187" s="179">
        <f t="shared" si="10"/>
        <v>1.8204826383603958</v>
      </c>
      <c r="H187" s="178">
        <v>254494.87100000001</v>
      </c>
      <c r="I187" s="179">
        <f t="shared" si="11"/>
        <v>1.3142181807799949</v>
      </c>
      <c r="J187" s="178">
        <v>-79203.22000000003</v>
      </c>
      <c r="K187" s="178">
        <v>-193521.67299999998</v>
      </c>
      <c r="L187" s="178"/>
      <c r="M187" s="155" t="s">
        <v>1082</v>
      </c>
    </row>
    <row r="188" spans="1:13" x14ac:dyDescent="0.2">
      <c r="A188" s="155" t="s">
        <v>872</v>
      </c>
      <c r="B188" s="178">
        <v>16.347000000000001</v>
      </c>
      <c r="C188" s="179">
        <f t="shared" si="8"/>
        <v>7.1931767746565039E-5</v>
      </c>
      <c r="D188" s="178">
        <v>71.064999999999998</v>
      </c>
      <c r="E188" s="179">
        <f t="shared" si="9"/>
        <v>3.0627859876200444E-4</v>
      </c>
      <c r="F188" s="178">
        <v>1081.684</v>
      </c>
      <c r="G188" s="179">
        <f t="shared" si="10"/>
        <v>5.6570938559813702E-3</v>
      </c>
      <c r="H188" s="178">
        <v>2904.915</v>
      </c>
      <c r="I188" s="179">
        <f t="shared" si="11"/>
        <v>1.5001057159303294E-2</v>
      </c>
      <c r="J188" s="178">
        <v>1065.337</v>
      </c>
      <c r="K188" s="178">
        <v>2833.85</v>
      </c>
      <c r="L188" s="178"/>
      <c r="M188" s="155" t="s">
        <v>1083</v>
      </c>
    </row>
    <row r="189" spans="1:13" x14ac:dyDescent="0.2">
      <c r="A189" s="155" t="s">
        <v>873</v>
      </c>
      <c r="B189" s="178">
        <v>12026.527</v>
      </c>
      <c r="C189" s="179">
        <f t="shared" si="8"/>
        <v>5.2920373583030124E-2</v>
      </c>
      <c r="D189" s="178">
        <v>12136.437</v>
      </c>
      <c r="E189" s="179">
        <f t="shared" si="9"/>
        <v>5.2306070756678313E-2</v>
      </c>
      <c r="F189" s="178">
        <v>1777.934</v>
      </c>
      <c r="G189" s="179">
        <f t="shared" si="10"/>
        <v>9.2984083223384851E-3</v>
      </c>
      <c r="H189" s="178">
        <v>1457.3679999999999</v>
      </c>
      <c r="I189" s="179">
        <f t="shared" si="11"/>
        <v>7.5258865302907391E-3</v>
      </c>
      <c r="J189" s="178">
        <v>-10248.593000000001</v>
      </c>
      <c r="K189" s="178">
        <v>-10679.069</v>
      </c>
      <c r="L189" s="178"/>
      <c r="M189" s="155" t="s">
        <v>1084</v>
      </c>
    </row>
    <row r="190" spans="1:13" x14ac:dyDescent="0.2">
      <c r="A190" s="155" t="s">
        <v>874</v>
      </c>
      <c r="B190" s="178" t="s">
        <v>755</v>
      </c>
      <c r="C190" s="179" t="str">
        <f t="shared" si="8"/>
        <v>x</v>
      </c>
      <c r="D190" s="178" t="s">
        <v>755</v>
      </c>
      <c r="E190" s="179" t="str">
        <f t="shared" si="9"/>
        <v>x</v>
      </c>
      <c r="F190" s="178" t="s">
        <v>775</v>
      </c>
      <c r="G190" s="179" t="str">
        <f t="shared" si="10"/>
        <v>x</v>
      </c>
      <c r="H190" s="178" t="s">
        <v>775</v>
      </c>
      <c r="I190" s="179" t="str">
        <f t="shared" si="11"/>
        <v>x</v>
      </c>
      <c r="J190" s="178" t="s">
        <v>755</v>
      </c>
      <c r="K190" s="178" t="s">
        <v>755</v>
      </c>
      <c r="L190" s="178"/>
      <c r="M190" s="155" t="s">
        <v>1085</v>
      </c>
    </row>
    <row r="191" spans="1:13" x14ac:dyDescent="0.2">
      <c r="A191" s="155" t="s">
        <v>875</v>
      </c>
      <c r="B191" s="178">
        <v>716085.46600000001</v>
      </c>
      <c r="C191" s="179">
        <f t="shared" si="8"/>
        <v>3.150993664097558</v>
      </c>
      <c r="D191" s="178">
        <v>729517.73100000003</v>
      </c>
      <c r="E191" s="179">
        <f t="shared" si="9"/>
        <v>3.1441028413806644</v>
      </c>
      <c r="F191" s="178">
        <v>148434.894</v>
      </c>
      <c r="G191" s="179">
        <f t="shared" si="10"/>
        <v>0.77629892543538226</v>
      </c>
      <c r="H191" s="178">
        <v>149568.06200000001</v>
      </c>
      <c r="I191" s="179">
        <f t="shared" si="11"/>
        <v>0.77237339036364883</v>
      </c>
      <c r="J191" s="178">
        <v>-567650.57200000004</v>
      </c>
      <c r="K191" s="178">
        <v>-579949.66899999999</v>
      </c>
      <c r="L191" s="178"/>
      <c r="M191" s="155" t="s">
        <v>1086</v>
      </c>
    </row>
    <row r="192" spans="1:13" x14ac:dyDescent="0.2">
      <c r="A192" s="155" t="s">
        <v>727</v>
      </c>
      <c r="B192" s="178">
        <v>35016.678999999996</v>
      </c>
      <c r="C192" s="179">
        <f t="shared" si="8"/>
        <v>0.15408402894011261</v>
      </c>
      <c r="D192" s="178">
        <v>83225.347999999998</v>
      </c>
      <c r="E192" s="179">
        <f t="shared" si="9"/>
        <v>0.35868772204207683</v>
      </c>
      <c r="F192" s="178">
        <v>37276.832999999999</v>
      </c>
      <c r="G192" s="179">
        <f t="shared" si="10"/>
        <v>0.19495392640987902</v>
      </c>
      <c r="H192" s="178">
        <v>39583.099000000002</v>
      </c>
      <c r="I192" s="179">
        <f t="shared" si="11"/>
        <v>0.20440816018415722</v>
      </c>
      <c r="J192" s="178">
        <v>2260.1540000000023</v>
      </c>
      <c r="K192" s="178">
        <v>-43642.248999999996</v>
      </c>
      <c r="L192" s="178"/>
      <c r="M192" s="155" t="s">
        <v>943</v>
      </c>
    </row>
    <row r="193" spans="1:13" x14ac:dyDescent="0.2">
      <c r="A193" s="155" t="s">
        <v>876</v>
      </c>
      <c r="B193" s="178">
        <v>6162.3980000000001</v>
      </c>
      <c r="C193" s="179">
        <f t="shared" si="8"/>
        <v>2.7116423912515866E-2</v>
      </c>
      <c r="D193" s="178">
        <v>7784.0649999999996</v>
      </c>
      <c r="E193" s="179">
        <f t="shared" si="9"/>
        <v>3.3548054891611369E-2</v>
      </c>
      <c r="F193" s="178">
        <v>12705.777</v>
      </c>
      <c r="G193" s="179">
        <f t="shared" si="10"/>
        <v>6.6449880928412933E-2</v>
      </c>
      <c r="H193" s="178">
        <v>10885.611000000001</v>
      </c>
      <c r="I193" s="179">
        <f t="shared" si="11"/>
        <v>5.6213580371522305E-2</v>
      </c>
      <c r="J193" s="178">
        <v>6543.3789999999999</v>
      </c>
      <c r="K193" s="178">
        <v>3101.5460000000012</v>
      </c>
      <c r="L193" s="178"/>
      <c r="M193" s="155" t="s">
        <v>1087</v>
      </c>
    </row>
    <row r="194" spans="1:13" x14ac:dyDescent="0.2">
      <c r="A194" s="155" t="s">
        <v>877</v>
      </c>
      <c r="B194" s="178">
        <v>13654.223</v>
      </c>
      <c r="C194" s="179">
        <f t="shared" si="8"/>
        <v>6.0082730629216756E-2</v>
      </c>
      <c r="D194" s="178">
        <v>12816.316999999999</v>
      </c>
      <c r="E194" s="179">
        <f t="shared" si="9"/>
        <v>5.52362430457983E-2</v>
      </c>
      <c r="F194" s="178">
        <v>699.601</v>
      </c>
      <c r="G194" s="179">
        <f t="shared" si="10"/>
        <v>3.6588398448515673E-3</v>
      </c>
      <c r="H194" s="178">
        <v>387.90100000000001</v>
      </c>
      <c r="I194" s="179">
        <f t="shared" si="11"/>
        <v>2.0031309257416852E-3</v>
      </c>
      <c r="J194" s="178">
        <v>-12954.621999999999</v>
      </c>
      <c r="K194" s="178">
        <v>-12428.415999999999</v>
      </c>
      <c r="L194" s="178"/>
      <c r="M194" s="155" t="s">
        <v>1088</v>
      </c>
    </row>
    <row r="195" spans="1:13" x14ac:dyDescent="0.2">
      <c r="A195" s="155" t="s">
        <v>878</v>
      </c>
      <c r="B195" s="178">
        <v>9368.2000000000007</v>
      </c>
      <c r="C195" s="179">
        <f t="shared" si="8"/>
        <v>4.1222926934811922E-2</v>
      </c>
      <c r="D195" s="178">
        <v>7810.32</v>
      </c>
      <c r="E195" s="179">
        <f t="shared" si="9"/>
        <v>3.3661209674000679E-2</v>
      </c>
      <c r="F195" s="178">
        <v>22909.791000000001</v>
      </c>
      <c r="G195" s="179">
        <f t="shared" si="10"/>
        <v>0.11981580379104924</v>
      </c>
      <c r="H195" s="178">
        <v>21903.598999999998</v>
      </c>
      <c r="I195" s="179">
        <f t="shared" si="11"/>
        <v>0.11311075903889045</v>
      </c>
      <c r="J195" s="178">
        <v>13541.591</v>
      </c>
      <c r="K195" s="178">
        <v>14093.278999999999</v>
      </c>
      <c r="L195" s="178"/>
      <c r="M195" s="155" t="s">
        <v>1089</v>
      </c>
    </row>
    <row r="196" spans="1:13" x14ac:dyDescent="0.2">
      <c r="A196" s="155" t="s">
        <v>879</v>
      </c>
      <c r="B196" s="178">
        <v>9661.0509999999995</v>
      </c>
      <c r="C196" s="179">
        <f t="shared" si="8"/>
        <v>4.25115603303187E-2</v>
      </c>
      <c r="D196" s="178">
        <v>11917.093999999999</v>
      </c>
      <c r="E196" s="179">
        <f t="shared" si="9"/>
        <v>5.1360738079717021E-2</v>
      </c>
      <c r="F196" s="178">
        <v>11298.576999999999</v>
      </c>
      <c r="G196" s="179">
        <f t="shared" si="10"/>
        <v>5.9090372537665733E-2</v>
      </c>
      <c r="H196" s="178">
        <v>11902.816000000001</v>
      </c>
      <c r="I196" s="179">
        <f t="shared" si="11"/>
        <v>6.146645363897732E-2</v>
      </c>
      <c r="J196" s="178">
        <v>1637.5259999999998</v>
      </c>
      <c r="K196" s="178">
        <v>-14.277999999998428</v>
      </c>
      <c r="L196" s="178"/>
      <c r="M196" s="155" t="s">
        <v>1090</v>
      </c>
    </row>
    <row r="197" spans="1:13" x14ac:dyDescent="0.2">
      <c r="A197" s="155" t="s">
        <v>880</v>
      </c>
      <c r="B197" s="178">
        <v>31459.014999999999</v>
      </c>
      <c r="C197" s="179">
        <f t="shared" si="8"/>
        <v>0.13842922618925216</v>
      </c>
      <c r="D197" s="178">
        <v>25526.73</v>
      </c>
      <c r="E197" s="179">
        <f t="shared" si="9"/>
        <v>0.11001605706572885</v>
      </c>
      <c r="F197" s="178">
        <v>9.5630000000000006</v>
      </c>
      <c r="G197" s="179">
        <f t="shared" si="10"/>
        <v>5.0013486882259374E-5</v>
      </c>
      <c r="H197" s="178">
        <v>188.268</v>
      </c>
      <c r="I197" s="179">
        <f t="shared" si="11"/>
        <v>9.72220884007867E-4</v>
      </c>
      <c r="J197" s="178">
        <v>-31449.452000000001</v>
      </c>
      <c r="K197" s="178">
        <v>-25338.462</v>
      </c>
      <c r="L197" s="178"/>
      <c r="M197" s="155" t="s">
        <v>1091</v>
      </c>
    </row>
    <row r="198" spans="1:13" x14ac:dyDescent="0.2">
      <c r="A198" s="155" t="s">
        <v>881</v>
      </c>
      <c r="B198" s="178">
        <v>178.56</v>
      </c>
      <c r="C198" s="179">
        <f t="shared" si="8"/>
        <v>7.8571826321812267E-4</v>
      </c>
      <c r="D198" s="178">
        <v>119.267</v>
      </c>
      <c r="E198" s="179">
        <f t="shared" si="9"/>
        <v>5.1402138378312781E-4</v>
      </c>
      <c r="F198" s="178">
        <v>352.53300000000002</v>
      </c>
      <c r="G198" s="179">
        <f t="shared" si="10"/>
        <v>1.8437106107982372E-3</v>
      </c>
      <c r="H198" s="178">
        <v>905.43100000000004</v>
      </c>
      <c r="I198" s="179">
        <f t="shared" si="11"/>
        <v>4.6756694033405939E-3</v>
      </c>
      <c r="J198" s="178">
        <v>173.97300000000001</v>
      </c>
      <c r="K198" s="178">
        <v>786.16399999999999</v>
      </c>
      <c r="L198" s="178"/>
      <c r="M198" s="155" t="s">
        <v>1092</v>
      </c>
    </row>
    <row r="199" spans="1:13" x14ac:dyDescent="0.2">
      <c r="A199" s="155" t="s">
        <v>882</v>
      </c>
      <c r="B199" s="178">
        <v>385.89800000000002</v>
      </c>
      <c r="C199" s="179">
        <f t="shared" si="8"/>
        <v>1.6980684718825442E-3</v>
      </c>
      <c r="D199" s="178">
        <v>395.55900000000003</v>
      </c>
      <c r="E199" s="179">
        <f t="shared" si="9"/>
        <v>1.7047949939871909E-3</v>
      </c>
      <c r="F199" s="178">
        <v>20830.062000000002</v>
      </c>
      <c r="G199" s="179">
        <f t="shared" si="10"/>
        <v>0.10893903927571362</v>
      </c>
      <c r="H199" s="178">
        <v>18680.905999999999</v>
      </c>
      <c r="I199" s="179">
        <f t="shared" si="11"/>
        <v>9.6468687962839486E-2</v>
      </c>
      <c r="J199" s="178">
        <v>20444.164000000001</v>
      </c>
      <c r="K199" s="178">
        <v>18285.346999999998</v>
      </c>
      <c r="L199" s="178"/>
      <c r="M199" s="155" t="s">
        <v>1093</v>
      </c>
    </row>
    <row r="200" spans="1:13" x14ac:dyDescent="0.2">
      <c r="A200" s="155" t="s">
        <v>883</v>
      </c>
      <c r="B200" s="178">
        <v>119.398</v>
      </c>
      <c r="C200" s="179">
        <f t="shared" si="8"/>
        <v>5.2538748427261093E-4</v>
      </c>
      <c r="D200" s="178">
        <v>125.03700000000001</v>
      </c>
      <c r="E200" s="179">
        <f t="shared" si="9"/>
        <v>5.3888914590029908E-4</v>
      </c>
      <c r="F200" s="178">
        <v>1080.2529999999999</v>
      </c>
      <c r="G200" s="179">
        <f t="shared" si="10"/>
        <v>5.6496098760871411E-3</v>
      </c>
      <c r="H200" s="178">
        <v>3769.6590000000001</v>
      </c>
      <c r="I200" s="179">
        <f t="shared" si="11"/>
        <v>1.9466617828777122E-2</v>
      </c>
      <c r="J200" s="178">
        <v>960.8549999999999</v>
      </c>
      <c r="K200" s="178">
        <v>3644.6220000000003</v>
      </c>
      <c r="L200" s="178"/>
      <c r="M200" s="155" t="s">
        <v>1094</v>
      </c>
    </row>
    <row r="201" spans="1:13" x14ac:dyDescent="0.2">
      <c r="A201" s="155" t="s">
        <v>884</v>
      </c>
      <c r="B201" s="178">
        <v>95378.384999999995</v>
      </c>
      <c r="C201" s="179">
        <f t="shared" si="8"/>
        <v>0.41969387886844439</v>
      </c>
      <c r="D201" s="178">
        <v>93751.687999999995</v>
      </c>
      <c r="E201" s="179">
        <f t="shared" si="9"/>
        <v>0.40405453644146377</v>
      </c>
      <c r="F201" s="178">
        <v>22404.937000000002</v>
      </c>
      <c r="G201" s="179">
        <f t="shared" si="10"/>
        <v>0.1171754703280715</v>
      </c>
      <c r="H201" s="178">
        <v>25528.937000000002</v>
      </c>
      <c r="I201" s="179">
        <f t="shared" si="11"/>
        <v>0.13183209944292787</v>
      </c>
      <c r="J201" s="178">
        <v>-72973.447999999989</v>
      </c>
      <c r="K201" s="178">
        <v>-68222.750999999989</v>
      </c>
      <c r="L201" s="178"/>
      <c r="M201" s="155" t="s">
        <v>1095</v>
      </c>
    </row>
    <row r="202" spans="1:13" x14ac:dyDescent="0.2">
      <c r="A202" s="155" t="s">
        <v>885</v>
      </c>
      <c r="B202" s="178">
        <v>398.41</v>
      </c>
      <c r="C202" s="179">
        <f t="shared" si="8"/>
        <v>1.7531250741976495E-3</v>
      </c>
      <c r="D202" s="178">
        <v>283.887</v>
      </c>
      <c r="E202" s="179">
        <f t="shared" si="9"/>
        <v>1.2235068256771851E-3</v>
      </c>
      <c r="F202" s="178">
        <v>104.89700000000001</v>
      </c>
      <c r="G202" s="179">
        <f t="shared" si="10"/>
        <v>5.4860030675398528E-4</v>
      </c>
      <c r="H202" s="178">
        <v>112.748</v>
      </c>
      <c r="I202" s="179">
        <f t="shared" si="11"/>
        <v>5.8223362563005387E-4</v>
      </c>
      <c r="J202" s="178">
        <v>-293.51300000000003</v>
      </c>
      <c r="K202" s="178">
        <v>-171.13900000000001</v>
      </c>
      <c r="L202" s="178"/>
      <c r="M202" s="155" t="s">
        <v>1096</v>
      </c>
    </row>
    <row r="203" spans="1:13" x14ac:dyDescent="0.2">
      <c r="A203" s="155" t="s">
        <v>886</v>
      </c>
      <c r="B203" s="178">
        <v>13801.816999999999</v>
      </c>
      <c r="C203" s="179">
        <f t="shared" si="8"/>
        <v>6.0732189082069669E-2</v>
      </c>
      <c r="D203" s="178">
        <v>2871.8960000000002</v>
      </c>
      <c r="E203" s="179">
        <f t="shared" si="9"/>
        <v>1.2377404948571105E-2</v>
      </c>
      <c r="F203" s="178">
        <v>9620.4609999999993</v>
      </c>
      <c r="G203" s="179">
        <f t="shared" si="10"/>
        <v>5.0314001884846575E-2</v>
      </c>
      <c r="H203" s="178">
        <v>7396.7759999999998</v>
      </c>
      <c r="I203" s="179">
        <f t="shared" si="11"/>
        <v>3.8197145035418517E-2</v>
      </c>
      <c r="J203" s="178">
        <v>-4181.3559999999998</v>
      </c>
      <c r="K203" s="178">
        <v>4524.8799999999992</v>
      </c>
      <c r="L203" s="178"/>
      <c r="M203" s="155" t="s">
        <v>1097</v>
      </c>
    </row>
    <row r="204" spans="1:13" x14ac:dyDescent="0.2">
      <c r="A204" s="155" t="s">
        <v>887</v>
      </c>
      <c r="B204" s="178">
        <v>38293.358</v>
      </c>
      <c r="C204" s="179">
        <f t="shared" si="8"/>
        <v>0.16850241230146618</v>
      </c>
      <c r="D204" s="178">
        <v>24975.871999999999</v>
      </c>
      <c r="E204" s="179">
        <f t="shared" si="9"/>
        <v>0.10764194862476861</v>
      </c>
      <c r="F204" s="178">
        <v>9879.6880000000001</v>
      </c>
      <c r="G204" s="179">
        <f t="shared" si="10"/>
        <v>5.166973190304458E-2</v>
      </c>
      <c r="H204" s="178">
        <v>13125.227000000001</v>
      </c>
      <c r="I204" s="179">
        <f t="shared" si="11"/>
        <v>6.7779016066160602E-2</v>
      </c>
      <c r="J204" s="178">
        <v>-28413.67</v>
      </c>
      <c r="K204" s="178">
        <v>-11850.644999999999</v>
      </c>
      <c r="L204" s="178"/>
      <c r="M204" s="155" t="s">
        <v>1098</v>
      </c>
    </row>
    <row r="205" spans="1:13" x14ac:dyDescent="0.2">
      <c r="A205" s="155" t="s">
        <v>888</v>
      </c>
      <c r="B205" s="178">
        <v>174494.63200000001</v>
      </c>
      <c r="C205" s="179">
        <f t="shared" si="8"/>
        <v>0.76782940857933168</v>
      </c>
      <c r="D205" s="178">
        <v>165577.296</v>
      </c>
      <c r="E205" s="179">
        <f t="shared" si="9"/>
        <v>0.713611232050681</v>
      </c>
      <c r="F205" s="178">
        <v>22519.312999999998</v>
      </c>
      <c r="G205" s="179">
        <f t="shared" si="10"/>
        <v>0.11777364481051897</v>
      </c>
      <c r="H205" s="178">
        <v>15266.253000000001</v>
      </c>
      <c r="I205" s="179">
        <f t="shared" si="11"/>
        <v>7.8835330418062288E-2</v>
      </c>
      <c r="J205" s="178">
        <v>-151975.31900000002</v>
      </c>
      <c r="K205" s="178">
        <v>-150311.04300000001</v>
      </c>
      <c r="L205" s="178"/>
      <c r="M205" s="155" t="s">
        <v>1099</v>
      </c>
    </row>
    <row r="206" spans="1:13" x14ac:dyDescent="0.2">
      <c r="A206" s="155" t="s">
        <v>889</v>
      </c>
      <c r="B206" s="178">
        <v>164.857</v>
      </c>
      <c r="C206" s="179">
        <f t="shared" ref="C206:C245" si="12">IF(B206=0,0,IF(OR(B206="x",B206="Ə"),"x",B206/$B$12*100))</f>
        <v>7.2542089896589408E-4</v>
      </c>
      <c r="D206" s="178">
        <v>852.75300000000004</v>
      </c>
      <c r="E206" s="179">
        <f t="shared" ref="E206:E245" si="13">IF(D206=0,0,IF(OR(D206="x",D206="Ə"),"x",D206/$D$12*100))</f>
        <v>3.6752268195327596E-3</v>
      </c>
      <c r="F206" s="178">
        <v>16654.819</v>
      </c>
      <c r="G206" s="179">
        <f t="shared" ref="G206:G245" si="14">IF(F206=0,0,IF(OR(F206="x",F206="Ə"),"x",F206/$F$12*100))</f>
        <v>8.7102956350821298E-2</v>
      </c>
      <c r="H206" s="178">
        <v>14153.432000000001</v>
      </c>
      <c r="I206" s="179">
        <f t="shared" ref="I206:I245" si="15">IF(H206=0,0,IF(OR(H206="x",H206="Ə"),"x",H206/$H$12*100))</f>
        <v>7.3088693621779763E-2</v>
      </c>
      <c r="J206" s="178">
        <v>16489.962</v>
      </c>
      <c r="K206" s="178">
        <v>13300.679</v>
      </c>
      <c r="L206" s="178"/>
      <c r="M206" s="155" t="s">
        <v>1100</v>
      </c>
    </row>
    <row r="207" spans="1:13" x14ac:dyDescent="0.2">
      <c r="A207" s="155" t="s">
        <v>890</v>
      </c>
      <c r="B207" s="178">
        <v>29030.812000000002</v>
      </c>
      <c r="C207" s="179">
        <f t="shared" si="12"/>
        <v>0.12774439507421503</v>
      </c>
      <c r="D207" s="178">
        <v>19600.32</v>
      </c>
      <c r="E207" s="179">
        <f t="shared" si="13"/>
        <v>8.4474193272171816E-2</v>
      </c>
      <c r="F207" s="178">
        <v>26685.382000000001</v>
      </c>
      <c r="G207" s="179">
        <f t="shared" si="14"/>
        <v>0.13956174867772461</v>
      </c>
      <c r="H207" s="178">
        <v>29325.174999999999</v>
      </c>
      <c r="I207" s="179">
        <f t="shared" si="15"/>
        <v>0.15143597192398814</v>
      </c>
      <c r="J207" s="178">
        <v>-2345.4300000000003</v>
      </c>
      <c r="K207" s="178">
        <v>9724.8549999999996</v>
      </c>
      <c r="L207" s="178"/>
      <c r="M207" s="155" t="s">
        <v>1101</v>
      </c>
    </row>
    <row r="208" spans="1:13" x14ac:dyDescent="0.2">
      <c r="A208" s="155" t="s">
        <v>730</v>
      </c>
      <c r="B208" s="178">
        <v>427132.72399999999</v>
      </c>
      <c r="C208" s="179">
        <f t="shared" si="12"/>
        <v>1.8795137884459325</v>
      </c>
      <c r="D208" s="178">
        <v>497834.86700000003</v>
      </c>
      <c r="E208" s="179">
        <f t="shared" si="13"/>
        <v>2.1455873563586696</v>
      </c>
      <c r="F208" s="178">
        <v>152020.26199999999</v>
      </c>
      <c r="G208" s="179">
        <f t="shared" si="14"/>
        <v>0.7950500239856354</v>
      </c>
      <c r="H208" s="178">
        <v>146648.82399999999</v>
      </c>
      <c r="I208" s="179">
        <f t="shared" si="15"/>
        <v>0.75729836885712964</v>
      </c>
      <c r="J208" s="178">
        <v>-275112.462</v>
      </c>
      <c r="K208" s="178">
        <v>-351186.04300000006</v>
      </c>
      <c r="L208" s="178"/>
      <c r="M208" s="155" t="s">
        <v>946</v>
      </c>
    </row>
    <row r="209" spans="1:13" x14ac:dyDescent="0.2">
      <c r="A209" s="155" t="s">
        <v>891</v>
      </c>
      <c r="B209" s="178">
        <v>196291.601</v>
      </c>
      <c r="C209" s="179">
        <f t="shared" si="12"/>
        <v>0.86374269613589105</v>
      </c>
      <c r="D209" s="178">
        <v>300612.66700000002</v>
      </c>
      <c r="E209" s="179">
        <f t="shared" si="13"/>
        <v>1.2955917317789216</v>
      </c>
      <c r="F209" s="178">
        <v>105734.68799999999</v>
      </c>
      <c r="G209" s="179">
        <f t="shared" si="14"/>
        <v>0.55298132712410197</v>
      </c>
      <c r="H209" s="178">
        <v>81120.263000000006</v>
      </c>
      <c r="I209" s="179">
        <f t="shared" si="15"/>
        <v>0.41890716321844751</v>
      </c>
      <c r="J209" s="178">
        <v>-90556.913</v>
      </c>
      <c r="K209" s="178">
        <v>-219492.40400000001</v>
      </c>
      <c r="L209" s="178"/>
      <c r="M209" s="155" t="s">
        <v>1102</v>
      </c>
    </row>
    <row r="210" spans="1:13" x14ac:dyDescent="0.2">
      <c r="A210" s="155" t="s">
        <v>892</v>
      </c>
      <c r="B210" s="178">
        <v>56.622999999999998</v>
      </c>
      <c r="C210" s="179">
        <f t="shared" si="12"/>
        <v>2.4915840735998968E-4</v>
      </c>
      <c r="D210" s="178">
        <v>1.071</v>
      </c>
      <c r="E210" s="179">
        <f t="shared" si="13"/>
        <v>4.6158359146430271E-6</v>
      </c>
      <c r="F210" s="178">
        <v>12582.806</v>
      </c>
      <c r="G210" s="179">
        <f t="shared" si="14"/>
        <v>6.5806755497544125E-2</v>
      </c>
      <c r="H210" s="178">
        <v>6982.9260000000004</v>
      </c>
      <c r="I210" s="179">
        <f t="shared" si="15"/>
        <v>3.6060012793897631E-2</v>
      </c>
      <c r="J210" s="178">
        <v>12526.183000000001</v>
      </c>
      <c r="K210" s="178">
        <v>6981.8550000000005</v>
      </c>
      <c r="L210" s="178"/>
      <c r="M210" s="155" t="s">
        <v>1103</v>
      </c>
    </row>
    <row r="211" spans="1:13" x14ac:dyDescent="0.2">
      <c r="A211" s="155" t="s">
        <v>893</v>
      </c>
      <c r="B211" s="178">
        <v>203239.85200000001</v>
      </c>
      <c r="C211" s="179">
        <f t="shared" si="12"/>
        <v>0.89431711206400255</v>
      </c>
      <c r="D211" s="178">
        <v>172107.05900000001</v>
      </c>
      <c r="E211" s="179">
        <f t="shared" si="13"/>
        <v>0.74175344920241504</v>
      </c>
      <c r="F211" s="178">
        <v>29597.370999999999</v>
      </c>
      <c r="G211" s="179">
        <f t="shared" si="14"/>
        <v>0.15479114569255087</v>
      </c>
      <c r="H211" s="178">
        <v>45621.654000000002</v>
      </c>
      <c r="I211" s="179">
        <f t="shared" si="15"/>
        <v>0.2355914163946132</v>
      </c>
      <c r="J211" s="178">
        <v>-173642.48100000003</v>
      </c>
      <c r="K211" s="178">
        <v>-126485.405</v>
      </c>
      <c r="L211" s="178"/>
      <c r="M211" s="155" t="s">
        <v>1104</v>
      </c>
    </row>
    <row r="212" spans="1:13" x14ac:dyDescent="0.2">
      <c r="A212" s="155" t="s">
        <v>894</v>
      </c>
      <c r="B212" s="178">
        <v>213.935</v>
      </c>
      <c r="C212" s="179">
        <f t="shared" si="12"/>
        <v>9.4137901344964765E-4</v>
      </c>
      <c r="D212" s="178">
        <v>763.12300000000005</v>
      </c>
      <c r="E212" s="179">
        <f t="shared" si="13"/>
        <v>3.2889360884128206E-3</v>
      </c>
      <c r="F212" s="178">
        <v>5.8259999999999996</v>
      </c>
      <c r="G212" s="179">
        <f t="shared" si="14"/>
        <v>3.0469368877553393E-5</v>
      </c>
      <c r="H212" s="178">
        <v>12.289</v>
      </c>
      <c r="I212" s="179">
        <f t="shared" si="15"/>
        <v>6.346071793173921E-5</v>
      </c>
      <c r="J212" s="178">
        <v>-208.10900000000001</v>
      </c>
      <c r="K212" s="178">
        <v>-750.83400000000006</v>
      </c>
      <c r="L212" s="178"/>
      <c r="M212" s="155" t="s">
        <v>1105</v>
      </c>
    </row>
    <row r="213" spans="1:13" x14ac:dyDescent="0.2">
      <c r="A213" s="155" t="s">
        <v>895</v>
      </c>
      <c r="B213" s="178">
        <v>1227.788</v>
      </c>
      <c r="C213" s="179">
        <f t="shared" si="12"/>
        <v>5.4026403167565656E-3</v>
      </c>
      <c r="D213" s="178">
        <v>1612.4069999999999</v>
      </c>
      <c r="E213" s="179">
        <f t="shared" si="13"/>
        <v>6.9492120818130908E-3</v>
      </c>
      <c r="F213" s="178">
        <v>3351.674</v>
      </c>
      <c r="G213" s="179">
        <f t="shared" si="14"/>
        <v>1.7528903443752988E-2</v>
      </c>
      <c r="H213" s="178">
        <v>3561.6410000000001</v>
      </c>
      <c r="I213" s="179">
        <f t="shared" si="15"/>
        <v>1.8392407427383638E-2</v>
      </c>
      <c r="J213" s="178">
        <v>2123.886</v>
      </c>
      <c r="K213" s="178">
        <v>1949.2340000000002</v>
      </c>
      <c r="L213" s="178"/>
      <c r="M213" s="155" t="s">
        <v>1106</v>
      </c>
    </row>
    <row r="214" spans="1:13" x14ac:dyDescent="0.2">
      <c r="A214" s="155" t="s">
        <v>896</v>
      </c>
      <c r="B214" s="178">
        <v>1510.8979999999999</v>
      </c>
      <c r="C214" s="179">
        <f t="shared" si="12"/>
        <v>6.6484103520370466E-3</v>
      </c>
      <c r="D214" s="178">
        <v>1135.6990000000001</v>
      </c>
      <c r="E214" s="179">
        <f t="shared" si="13"/>
        <v>4.8946780881644935E-3</v>
      </c>
      <c r="F214" s="178">
        <v>159.81700000000001</v>
      </c>
      <c r="G214" s="179">
        <f t="shared" si="14"/>
        <v>8.3582614588121381E-4</v>
      </c>
      <c r="H214" s="178">
        <v>712.28200000000004</v>
      </c>
      <c r="I214" s="179">
        <f t="shared" si="15"/>
        <v>3.6782429074664392E-3</v>
      </c>
      <c r="J214" s="178">
        <v>-1351.0809999999999</v>
      </c>
      <c r="K214" s="178">
        <v>-423.41700000000003</v>
      </c>
      <c r="L214" s="178"/>
      <c r="M214" s="155" t="s">
        <v>1107</v>
      </c>
    </row>
    <row r="215" spans="1:13" x14ac:dyDescent="0.2">
      <c r="A215" s="155" t="s">
        <v>897</v>
      </c>
      <c r="B215" s="178">
        <v>474596.86499999999</v>
      </c>
      <c r="C215" s="179">
        <f t="shared" si="12"/>
        <v>2.0883704328884733</v>
      </c>
      <c r="D215" s="178">
        <v>547019.24399999995</v>
      </c>
      <c r="E215" s="179">
        <f t="shared" si="13"/>
        <v>2.3575640265696332</v>
      </c>
      <c r="F215" s="178">
        <v>125636.91499999999</v>
      </c>
      <c r="G215" s="179">
        <f t="shared" si="14"/>
        <v>0.65706788667573313</v>
      </c>
      <c r="H215" s="178">
        <v>129600.239</v>
      </c>
      <c r="I215" s="179">
        <f t="shared" si="15"/>
        <v>0.66925902929977921</v>
      </c>
      <c r="J215" s="178">
        <v>-348959.95</v>
      </c>
      <c r="K215" s="178">
        <v>-417419.00499999995</v>
      </c>
      <c r="L215" s="178"/>
      <c r="M215" s="155" t="s">
        <v>1108</v>
      </c>
    </row>
    <row r="216" spans="1:13" x14ac:dyDescent="0.2">
      <c r="A216" s="155" t="s">
        <v>898</v>
      </c>
      <c r="B216" s="178">
        <v>6077.982</v>
      </c>
      <c r="C216" s="179">
        <f t="shared" si="12"/>
        <v>2.6744967859044642E-2</v>
      </c>
      <c r="D216" s="178">
        <v>20343.75</v>
      </c>
      <c r="E216" s="179">
        <f t="shared" si="13"/>
        <v>8.7678255731577115E-2</v>
      </c>
      <c r="F216" s="178">
        <v>5774.0410000000002</v>
      </c>
      <c r="G216" s="179">
        <f t="shared" si="14"/>
        <v>3.0197628757829945E-2</v>
      </c>
      <c r="H216" s="178">
        <v>4359.5770000000002</v>
      </c>
      <c r="I216" s="179">
        <f t="shared" si="15"/>
        <v>2.2512969834705659E-2</v>
      </c>
      <c r="J216" s="178">
        <v>-303.9409999999998</v>
      </c>
      <c r="K216" s="178">
        <v>-15984.172999999999</v>
      </c>
      <c r="L216" s="178"/>
      <c r="M216" s="155" t="s">
        <v>1109</v>
      </c>
    </row>
    <row r="217" spans="1:13" x14ac:dyDescent="0.2">
      <c r="A217" s="155" t="s">
        <v>899</v>
      </c>
      <c r="B217" s="178">
        <v>427241.11200000002</v>
      </c>
      <c r="C217" s="179">
        <f t="shared" si="12"/>
        <v>1.879990728584338</v>
      </c>
      <c r="D217" s="178">
        <v>440397.27899999998</v>
      </c>
      <c r="E217" s="179">
        <f t="shared" si="13"/>
        <v>1.8980406882532823</v>
      </c>
      <c r="F217" s="178">
        <v>56210.491000000002</v>
      </c>
      <c r="G217" s="179">
        <f t="shared" si="14"/>
        <v>0.29397497169024978</v>
      </c>
      <c r="H217" s="178">
        <v>74572.812000000005</v>
      </c>
      <c r="I217" s="179">
        <f t="shared" si="15"/>
        <v>0.38509595473257524</v>
      </c>
      <c r="J217" s="178">
        <v>-371030.62100000004</v>
      </c>
      <c r="K217" s="178">
        <v>-365824.46699999995</v>
      </c>
      <c r="L217" s="178"/>
      <c r="M217" s="155" t="s">
        <v>1110</v>
      </c>
    </row>
    <row r="218" spans="1:13" x14ac:dyDescent="0.2">
      <c r="A218" s="155" t="s">
        <v>900</v>
      </c>
      <c r="B218" s="178">
        <v>501.21899999999999</v>
      </c>
      <c r="C218" s="179">
        <f t="shared" si="12"/>
        <v>2.2055159171814752E-3</v>
      </c>
      <c r="D218" s="178">
        <v>557.93899999999996</v>
      </c>
      <c r="E218" s="179">
        <f t="shared" si="13"/>
        <v>2.4046263999813406E-3</v>
      </c>
      <c r="F218" s="178">
        <v>849.14</v>
      </c>
      <c r="G218" s="179">
        <f t="shared" si="14"/>
        <v>4.4409131288509589E-3</v>
      </c>
      <c r="H218" s="178">
        <v>1027.883</v>
      </c>
      <c r="I218" s="179">
        <f t="shared" si="15"/>
        <v>5.3080147391838138E-3</v>
      </c>
      <c r="J218" s="178">
        <v>347.92099999999999</v>
      </c>
      <c r="K218" s="178">
        <v>469.94400000000007</v>
      </c>
      <c r="L218" s="178"/>
      <c r="M218" s="155" t="s">
        <v>1111</v>
      </c>
    </row>
    <row r="219" spans="1:13" x14ac:dyDescent="0.2">
      <c r="A219" s="155" t="s">
        <v>901</v>
      </c>
      <c r="B219" s="178">
        <v>70539.016000000003</v>
      </c>
      <c r="C219" s="179">
        <f t="shared" si="12"/>
        <v>0.31039310674638981</v>
      </c>
      <c r="D219" s="178">
        <v>48768.663</v>
      </c>
      <c r="E219" s="179">
        <f t="shared" si="13"/>
        <v>0.21018501044306495</v>
      </c>
      <c r="F219" s="178">
        <v>281859.01900000003</v>
      </c>
      <c r="G219" s="179">
        <f t="shared" si="14"/>
        <v>1.47409310356614</v>
      </c>
      <c r="H219" s="178">
        <v>233379.57900000003</v>
      </c>
      <c r="I219" s="179">
        <f t="shared" si="15"/>
        <v>1.2051782597401779</v>
      </c>
      <c r="J219" s="178">
        <v>211320.00300000003</v>
      </c>
      <c r="K219" s="178">
        <v>184610.91600000003</v>
      </c>
      <c r="L219" s="178"/>
      <c r="M219" s="155" t="s">
        <v>1112</v>
      </c>
    </row>
    <row r="220" spans="1:13" x14ac:dyDescent="0.2">
      <c r="A220" s="155" t="s">
        <v>902</v>
      </c>
      <c r="B220" s="178" t="s">
        <v>755</v>
      </c>
      <c r="C220" s="179" t="str">
        <f t="shared" si="12"/>
        <v>x</v>
      </c>
      <c r="D220" s="178">
        <v>30.899000000000001</v>
      </c>
      <c r="E220" s="179">
        <f t="shared" si="13"/>
        <v>1.3316966753179729E-4</v>
      </c>
      <c r="F220" s="178">
        <v>6.17</v>
      </c>
      <c r="G220" s="179">
        <f t="shared" si="14"/>
        <v>3.226845279342678E-5</v>
      </c>
      <c r="H220" s="178">
        <v>0.55000000000000004</v>
      </c>
      <c r="I220" s="179">
        <f t="shared" si="15"/>
        <v>2.8402144082070603E-6</v>
      </c>
      <c r="J220" s="178">
        <v>6.0949999999999998</v>
      </c>
      <c r="K220" s="178">
        <v>-30.349</v>
      </c>
      <c r="L220" s="178"/>
      <c r="M220" s="155" t="s">
        <v>1113</v>
      </c>
    </row>
    <row r="221" spans="1:13" x14ac:dyDescent="0.2">
      <c r="A221" s="155" t="s">
        <v>903</v>
      </c>
      <c r="B221" s="178">
        <v>43759.616000000002</v>
      </c>
      <c r="C221" s="179">
        <f t="shared" si="12"/>
        <v>0.19255560866158139</v>
      </c>
      <c r="D221" s="178">
        <v>20524.921999999999</v>
      </c>
      <c r="E221" s="179">
        <f t="shared" si="13"/>
        <v>8.8459077603031552E-2</v>
      </c>
      <c r="F221" s="178">
        <v>246910.89199999999</v>
      </c>
      <c r="G221" s="179">
        <f t="shared" si="14"/>
        <v>1.2913180652649754</v>
      </c>
      <c r="H221" s="178">
        <v>204936.565</v>
      </c>
      <c r="I221" s="179">
        <f t="shared" si="15"/>
        <v>1.0582977903299322</v>
      </c>
      <c r="J221" s="178">
        <v>203151.27599999998</v>
      </c>
      <c r="K221" s="178">
        <v>184411.64300000001</v>
      </c>
      <c r="L221" s="178"/>
      <c r="M221" s="155" t="s">
        <v>1114</v>
      </c>
    </row>
    <row r="222" spans="1:13" x14ac:dyDescent="0.2">
      <c r="A222" s="155" t="s">
        <v>904</v>
      </c>
      <c r="B222" s="178" t="s">
        <v>755</v>
      </c>
      <c r="C222" s="179" t="str">
        <f t="shared" si="12"/>
        <v>x</v>
      </c>
      <c r="D222" s="178" t="s">
        <v>775</v>
      </c>
      <c r="E222" s="179" t="str">
        <f t="shared" si="13"/>
        <v>x</v>
      </c>
      <c r="F222" s="178" t="s">
        <v>775</v>
      </c>
      <c r="G222" s="179" t="str">
        <f t="shared" si="14"/>
        <v>x</v>
      </c>
      <c r="H222" s="178" t="s">
        <v>775</v>
      </c>
      <c r="I222" s="179" t="str">
        <f t="shared" si="15"/>
        <v>x</v>
      </c>
      <c r="J222" s="178" t="s">
        <v>755</v>
      </c>
      <c r="K222" s="178" t="s">
        <v>775</v>
      </c>
      <c r="L222" s="178"/>
      <c r="M222" s="155" t="s">
        <v>1115</v>
      </c>
    </row>
    <row r="223" spans="1:13" x14ac:dyDescent="0.2">
      <c r="A223" s="155" t="s">
        <v>1141</v>
      </c>
      <c r="B223" s="178" t="s">
        <v>775</v>
      </c>
      <c r="C223" s="179" t="str">
        <f t="shared" si="12"/>
        <v>x</v>
      </c>
      <c r="D223" s="178" t="s">
        <v>775</v>
      </c>
      <c r="E223" s="179" t="str">
        <f t="shared" si="13"/>
        <v>x</v>
      </c>
      <c r="F223" s="178" t="s">
        <v>755</v>
      </c>
      <c r="G223" s="179" t="str">
        <f t="shared" si="14"/>
        <v>x</v>
      </c>
      <c r="H223" s="178" t="s">
        <v>775</v>
      </c>
      <c r="I223" s="179" t="str">
        <f t="shared" si="15"/>
        <v>x</v>
      </c>
      <c r="J223" s="178" t="s">
        <v>755</v>
      </c>
      <c r="K223" s="178" t="s">
        <v>775</v>
      </c>
      <c r="L223" s="178"/>
      <c r="M223" s="155" t="s">
        <v>1142</v>
      </c>
    </row>
    <row r="224" spans="1:13" x14ac:dyDescent="0.2">
      <c r="A224" s="155" t="s">
        <v>905</v>
      </c>
      <c r="B224" s="178">
        <v>81.355000000000004</v>
      </c>
      <c r="C224" s="179">
        <f t="shared" si="12"/>
        <v>3.5798672325330628E-4</v>
      </c>
      <c r="D224" s="178">
        <v>64.840999999999994</v>
      </c>
      <c r="E224" s="179">
        <f t="shared" si="13"/>
        <v>2.7945417044011997E-4</v>
      </c>
      <c r="F224" s="178">
        <v>34.81</v>
      </c>
      <c r="G224" s="179">
        <f t="shared" si="14"/>
        <v>1.8205264858009502E-4</v>
      </c>
      <c r="H224" s="178">
        <v>45.996000000000002</v>
      </c>
      <c r="I224" s="179">
        <f t="shared" si="15"/>
        <v>2.3752454894525806E-4</v>
      </c>
      <c r="J224" s="178">
        <v>-46.545000000000002</v>
      </c>
      <c r="K224" s="178">
        <v>-18.844999999999992</v>
      </c>
      <c r="L224" s="178"/>
      <c r="M224" s="155" t="s">
        <v>1116</v>
      </c>
    </row>
    <row r="225" spans="1:13" x14ac:dyDescent="0.2">
      <c r="A225" s="155" t="s">
        <v>906</v>
      </c>
      <c r="B225" s="178">
        <v>6.8719999999999999</v>
      </c>
      <c r="C225" s="179">
        <f t="shared" si="12"/>
        <v>3.0238888355930434E-5</v>
      </c>
      <c r="D225" s="178">
        <v>5.798</v>
      </c>
      <c r="E225" s="179">
        <f t="shared" si="13"/>
        <v>2.4988437565919958E-5</v>
      </c>
      <c r="F225" s="178" t="s">
        <v>755</v>
      </c>
      <c r="G225" s="179" t="str">
        <f t="shared" si="14"/>
        <v>x</v>
      </c>
      <c r="H225" s="178" t="s">
        <v>775</v>
      </c>
      <c r="I225" s="179" t="str">
        <f t="shared" si="15"/>
        <v>x</v>
      </c>
      <c r="J225" s="178">
        <v>-6.7829999999999995</v>
      </c>
      <c r="K225" s="178">
        <v>-5.798</v>
      </c>
      <c r="L225" s="178"/>
      <c r="M225" s="155" t="s">
        <v>1117</v>
      </c>
    </row>
    <row r="226" spans="1:13" x14ac:dyDescent="0.2">
      <c r="A226" s="155" t="s">
        <v>907</v>
      </c>
      <c r="B226" s="178" t="s">
        <v>755</v>
      </c>
      <c r="C226" s="179" t="str">
        <f t="shared" si="12"/>
        <v>x</v>
      </c>
      <c r="D226" s="178" t="s">
        <v>755</v>
      </c>
      <c r="E226" s="179" t="str">
        <f t="shared" si="13"/>
        <v>x</v>
      </c>
      <c r="F226" s="178">
        <v>8.4390000000000001</v>
      </c>
      <c r="G226" s="179">
        <f t="shared" si="14"/>
        <v>4.4135084785045158E-5</v>
      </c>
      <c r="H226" s="178">
        <v>11.461</v>
      </c>
      <c r="I226" s="179">
        <f t="shared" si="15"/>
        <v>5.918490424083839E-5</v>
      </c>
      <c r="J226" s="178">
        <v>8.3379999999999992</v>
      </c>
      <c r="K226" s="178">
        <v>11.419</v>
      </c>
      <c r="L226" s="178"/>
      <c r="M226" s="155" t="s">
        <v>1118</v>
      </c>
    </row>
    <row r="227" spans="1:13" x14ac:dyDescent="0.2">
      <c r="A227" s="155" t="s">
        <v>908</v>
      </c>
      <c r="B227" s="178" t="s">
        <v>755</v>
      </c>
      <c r="C227" s="179" t="str">
        <f t="shared" si="12"/>
        <v>x</v>
      </c>
      <c r="D227" s="178" t="s">
        <v>775</v>
      </c>
      <c r="E227" s="179" t="str">
        <f t="shared" si="13"/>
        <v>x</v>
      </c>
      <c r="F227" s="178">
        <v>75.66</v>
      </c>
      <c r="G227" s="179">
        <f t="shared" si="14"/>
        <v>3.9569386359006E-4</v>
      </c>
      <c r="H227" s="178">
        <v>143.47499999999999</v>
      </c>
      <c r="I227" s="179">
        <f t="shared" si="15"/>
        <v>7.4090865857728719E-4</v>
      </c>
      <c r="J227" s="178">
        <v>75.570999999999998</v>
      </c>
      <c r="K227" s="178">
        <v>143.47499999999999</v>
      </c>
      <c r="L227" s="178"/>
      <c r="M227" s="155" t="s">
        <v>1119</v>
      </c>
    </row>
    <row r="228" spans="1:13" x14ac:dyDescent="0.2">
      <c r="A228" s="155" t="s">
        <v>909</v>
      </c>
      <c r="B228" s="178">
        <v>22.800999999999998</v>
      </c>
      <c r="C228" s="179">
        <f t="shared" si="12"/>
        <v>1.003313290750247E-4</v>
      </c>
      <c r="D228" s="178">
        <v>34.182000000000002</v>
      </c>
      <c r="E228" s="179">
        <f t="shared" si="13"/>
        <v>1.4731886389759849E-4</v>
      </c>
      <c r="F228" s="178">
        <v>236.279</v>
      </c>
      <c r="G228" s="179">
        <f t="shared" si="14"/>
        <v>1.2357143853449087E-3</v>
      </c>
      <c r="H228" s="178">
        <v>588.71400000000006</v>
      </c>
      <c r="I228" s="179">
        <f t="shared" si="15"/>
        <v>3.0401345183876573E-3</v>
      </c>
      <c r="J228" s="178">
        <v>213.47800000000001</v>
      </c>
      <c r="K228" s="178">
        <v>554.53200000000004</v>
      </c>
      <c r="L228" s="178"/>
      <c r="M228" s="155" t="s">
        <v>1120</v>
      </c>
    </row>
    <row r="229" spans="1:13" x14ac:dyDescent="0.2">
      <c r="A229" s="155" t="s">
        <v>910</v>
      </c>
      <c r="B229" s="178" t="s">
        <v>755</v>
      </c>
      <c r="C229" s="179" t="str">
        <f t="shared" si="12"/>
        <v>x</v>
      </c>
      <c r="D229" s="178" t="s">
        <v>755</v>
      </c>
      <c r="E229" s="179" t="str">
        <f t="shared" si="13"/>
        <v>x</v>
      </c>
      <c r="F229" s="178" t="s">
        <v>755</v>
      </c>
      <c r="G229" s="179" t="str">
        <f t="shared" si="14"/>
        <v>x</v>
      </c>
      <c r="H229" s="178" t="s">
        <v>775</v>
      </c>
      <c r="I229" s="179" t="str">
        <f t="shared" si="15"/>
        <v>x</v>
      </c>
      <c r="J229" s="178" t="s">
        <v>755</v>
      </c>
      <c r="K229" s="178" t="s">
        <v>755</v>
      </c>
      <c r="L229" s="178"/>
      <c r="M229" s="155" t="s">
        <v>1121</v>
      </c>
    </row>
    <row r="230" spans="1:13" x14ac:dyDescent="0.2">
      <c r="A230" s="155" t="s">
        <v>911</v>
      </c>
      <c r="B230" s="178">
        <v>6.25</v>
      </c>
      <c r="C230" s="179">
        <f t="shared" si="12"/>
        <v>2.7501899334191678E-5</v>
      </c>
      <c r="D230" s="178">
        <v>100.779</v>
      </c>
      <c r="E230" s="179">
        <f t="shared" si="13"/>
        <v>4.3434110890925269E-4</v>
      </c>
      <c r="F230" s="178">
        <v>2196.7579999999998</v>
      </c>
      <c r="G230" s="179">
        <f t="shared" si="14"/>
        <v>1.1488813909494753E-2</v>
      </c>
      <c r="H230" s="178">
        <v>1574.3969999999999</v>
      </c>
      <c r="I230" s="179">
        <f t="shared" si="15"/>
        <v>8.1302273520690374E-3</v>
      </c>
      <c r="J230" s="178">
        <v>2190.5079999999998</v>
      </c>
      <c r="K230" s="178">
        <v>1473.6179999999999</v>
      </c>
      <c r="L230" s="178"/>
      <c r="M230" s="155" t="s">
        <v>1122</v>
      </c>
    </row>
    <row r="231" spans="1:13" x14ac:dyDescent="0.2">
      <c r="A231" s="155" t="s">
        <v>912</v>
      </c>
      <c r="B231" s="178" t="s">
        <v>755</v>
      </c>
      <c r="C231" s="179" t="str">
        <f t="shared" si="12"/>
        <v>x</v>
      </c>
      <c r="D231" s="178" t="s">
        <v>775</v>
      </c>
      <c r="E231" s="179" t="str">
        <f t="shared" si="13"/>
        <v>x</v>
      </c>
      <c r="F231" s="178" t="s">
        <v>775</v>
      </c>
      <c r="G231" s="179" t="str">
        <f t="shared" si="14"/>
        <v>x</v>
      </c>
      <c r="H231" s="178" t="s">
        <v>775</v>
      </c>
      <c r="I231" s="179" t="str">
        <f t="shared" si="15"/>
        <v>x</v>
      </c>
      <c r="J231" s="178" t="s">
        <v>755</v>
      </c>
      <c r="K231" s="178" t="s">
        <v>775</v>
      </c>
      <c r="L231" s="178"/>
      <c r="M231" s="155" t="s">
        <v>1123</v>
      </c>
    </row>
    <row r="232" spans="1:13" x14ac:dyDescent="0.2">
      <c r="A232" s="155" t="s">
        <v>913</v>
      </c>
      <c r="B232" s="178" t="s">
        <v>775</v>
      </c>
      <c r="C232" s="179" t="str">
        <f t="shared" si="12"/>
        <v>x</v>
      </c>
      <c r="D232" s="178" t="s">
        <v>775</v>
      </c>
      <c r="E232" s="179" t="str">
        <f t="shared" si="13"/>
        <v>x</v>
      </c>
      <c r="F232" s="178" t="s">
        <v>775</v>
      </c>
      <c r="G232" s="179" t="str">
        <f t="shared" si="14"/>
        <v>x</v>
      </c>
      <c r="H232" s="178" t="s">
        <v>755</v>
      </c>
      <c r="I232" s="179" t="str">
        <f t="shared" si="15"/>
        <v>x</v>
      </c>
      <c r="J232" s="178" t="s">
        <v>775</v>
      </c>
      <c r="K232" s="178" t="s">
        <v>755</v>
      </c>
      <c r="L232" s="178"/>
      <c r="M232" s="155" t="s">
        <v>1124</v>
      </c>
    </row>
    <row r="233" spans="1:13" x14ac:dyDescent="0.2">
      <c r="A233" s="155" t="s">
        <v>914</v>
      </c>
      <c r="B233" s="178">
        <v>19596.768</v>
      </c>
      <c r="C233" s="179">
        <f t="shared" si="12"/>
        <v>8.6231734529841411E-2</v>
      </c>
      <c r="D233" s="178">
        <v>18108.259999999998</v>
      </c>
      <c r="E233" s="179">
        <f t="shared" si="13"/>
        <v>7.8043657198593602E-2</v>
      </c>
      <c r="F233" s="178">
        <v>28014.330999999998</v>
      </c>
      <c r="G233" s="179">
        <f t="shared" si="14"/>
        <v>0.14651201254666651</v>
      </c>
      <c r="H233" s="178">
        <v>24376.255000000001</v>
      </c>
      <c r="I233" s="179">
        <f t="shared" si="15"/>
        <v>0.12587961939841708</v>
      </c>
      <c r="J233" s="178">
        <v>8417.5629999999983</v>
      </c>
      <c r="K233" s="178">
        <v>6267.9950000000026</v>
      </c>
      <c r="L233" s="178"/>
      <c r="M233" s="155" t="s">
        <v>1125</v>
      </c>
    </row>
    <row r="234" spans="1:13" x14ac:dyDescent="0.2">
      <c r="A234" s="155" t="s">
        <v>915</v>
      </c>
      <c r="B234" s="178">
        <v>7.6230000000000002</v>
      </c>
      <c r="C234" s="179">
        <f t="shared" si="12"/>
        <v>3.3543516579926913E-5</v>
      </c>
      <c r="D234" s="178">
        <v>2.0990000000000002</v>
      </c>
      <c r="E234" s="179">
        <f t="shared" si="13"/>
        <v>9.0463488187074842E-6</v>
      </c>
      <c r="F234" s="178">
        <v>4261.2389999999996</v>
      </c>
      <c r="G234" s="179">
        <f t="shared" si="14"/>
        <v>2.228583298428025E-2</v>
      </c>
      <c r="H234" s="178">
        <v>1598.116</v>
      </c>
      <c r="I234" s="179">
        <f t="shared" si="15"/>
        <v>8.2527128894295167E-3</v>
      </c>
      <c r="J234" s="178">
        <v>4253.616</v>
      </c>
      <c r="K234" s="178">
        <v>1596.0170000000001</v>
      </c>
      <c r="L234" s="178"/>
      <c r="M234" s="155" t="s">
        <v>1126</v>
      </c>
    </row>
    <row r="235" spans="1:13" x14ac:dyDescent="0.2">
      <c r="A235" s="155" t="s">
        <v>916</v>
      </c>
      <c r="B235" s="178">
        <v>7031.4809999999998</v>
      </c>
      <c r="C235" s="179">
        <f t="shared" si="12"/>
        <v>3.0940653221165033E-2</v>
      </c>
      <c r="D235" s="178">
        <v>9763.0169999999998</v>
      </c>
      <c r="E235" s="179">
        <f t="shared" si="13"/>
        <v>4.2077016343483126E-2</v>
      </c>
      <c r="F235" s="178">
        <v>47.433999999999997</v>
      </c>
      <c r="G235" s="179">
        <f t="shared" si="14"/>
        <v>2.4807484437656502E-4</v>
      </c>
      <c r="H235" s="178" t="s">
        <v>775</v>
      </c>
      <c r="I235" s="179" t="str">
        <f t="shared" si="15"/>
        <v>x</v>
      </c>
      <c r="J235" s="178">
        <v>-6984.0469999999996</v>
      </c>
      <c r="K235" s="178">
        <v>-9763.0169999999998</v>
      </c>
      <c r="L235" s="178"/>
      <c r="M235" s="155" t="s">
        <v>1127</v>
      </c>
    </row>
    <row r="236" spans="1:13" x14ac:dyDescent="0.2">
      <c r="A236" s="155" t="s">
        <v>917</v>
      </c>
      <c r="B236" s="178" t="s">
        <v>755</v>
      </c>
      <c r="C236" s="179" t="str">
        <f t="shared" si="12"/>
        <v>x</v>
      </c>
      <c r="D236" s="178" t="s">
        <v>775</v>
      </c>
      <c r="E236" s="179" t="str">
        <f t="shared" si="13"/>
        <v>x</v>
      </c>
      <c r="F236" s="178">
        <v>3.7970000000000002</v>
      </c>
      <c r="G236" s="179">
        <f t="shared" si="14"/>
        <v>1.9857911710962968E-5</v>
      </c>
      <c r="H236" s="178" t="s">
        <v>775</v>
      </c>
      <c r="I236" s="179" t="str">
        <f t="shared" si="15"/>
        <v>x</v>
      </c>
      <c r="J236" s="178">
        <v>3.6380000000000003</v>
      </c>
      <c r="K236" s="178" t="s">
        <v>775</v>
      </c>
      <c r="L236" s="178"/>
      <c r="M236" s="155" t="s">
        <v>1128</v>
      </c>
    </row>
    <row r="237" spans="1:13" x14ac:dyDescent="0.2">
      <c r="A237" s="155" t="s">
        <v>918</v>
      </c>
      <c r="B237" s="178" t="s">
        <v>755</v>
      </c>
      <c r="C237" s="179" t="str">
        <f t="shared" si="12"/>
        <v>x</v>
      </c>
      <c r="D237" s="178" t="s">
        <v>775</v>
      </c>
      <c r="E237" s="179" t="str">
        <f t="shared" si="13"/>
        <v>x</v>
      </c>
      <c r="F237" s="178">
        <v>19.532</v>
      </c>
      <c r="G237" s="179">
        <f t="shared" si="14"/>
        <v>1.0215031117685768E-4</v>
      </c>
      <c r="H237" s="178">
        <v>97.84</v>
      </c>
      <c r="I237" s="179">
        <f t="shared" si="15"/>
        <v>5.0524832308905228E-4</v>
      </c>
      <c r="J237" s="178">
        <v>19.460999999999999</v>
      </c>
      <c r="K237" s="178">
        <v>97.84</v>
      </c>
      <c r="L237" s="178"/>
      <c r="M237" s="155" t="s">
        <v>1129</v>
      </c>
    </row>
    <row r="238" spans="1:13" x14ac:dyDescent="0.2">
      <c r="A238" s="155" t="s">
        <v>919</v>
      </c>
      <c r="B238" s="178" t="s">
        <v>775</v>
      </c>
      <c r="C238" s="179" t="str">
        <f t="shared" si="12"/>
        <v>x</v>
      </c>
      <c r="D238" s="178" t="s">
        <v>775</v>
      </c>
      <c r="E238" s="179" t="str">
        <f t="shared" si="13"/>
        <v>x</v>
      </c>
      <c r="F238" s="178" t="s">
        <v>755</v>
      </c>
      <c r="G238" s="179" t="str">
        <f t="shared" si="14"/>
        <v>x</v>
      </c>
      <c r="H238" s="178">
        <v>5.7080000000000002</v>
      </c>
      <c r="I238" s="179">
        <f t="shared" si="15"/>
        <v>2.9476261530992548E-5</v>
      </c>
      <c r="J238" s="178" t="s">
        <v>755</v>
      </c>
      <c r="K238" s="178">
        <v>5.7080000000000002</v>
      </c>
      <c r="L238" s="178"/>
      <c r="M238" s="155" t="s">
        <v>1130</v>
      </c>
    </row>
    <row r="239" spans="1:13" x14ac:dyDescent="0.2">
      <c r="A239" s="155" t="s">
        <v>920</v>
      </c>
      <c r="B239" s="178">
        <v>24.623999999999999</v>
      </c>
      <c r="C239" s="179">
        <f t="shared" si="12"/>
        <v>1.0835308307282174E-4</v>
      </c>
      <c r="D239" s="178" t="s">
        <v>775</v>
      </c>
      <c r="E239" s="179" t="str">
        <f t="shared" si="13"/>
        <v>x</v>
      </c>
      <c r="F239" s="178" t="s">
        <v>775</v>
      </c>
      <c r="G239" s="179" t="str">
        <f t="shared" si="14"/>
        <v>x</v>
      </c>
      <c r="H239" s="178" t="s">
        <v>775</v>
      </c>
      <c r="I239" s="179" t="str">
        <f t="shared" si="15"/>
        <v>x</v>
      </c>
      <c r="J239" s="178">
        <v>-24.623999999999999</v>
      </c>
      <c r="K239" s="178" t="s">
        <v>775</v>
      </c>
      <c r="L239" s="178"/>
      <c r="M239" s="155" t="s">
        <v>1131</v>
      </c>
    </row>
    <row r="240" spans="1:13" x14ac:dyDescent="0.2">
      <c r="A240" s="155" t="s">
        <v>921</v>
      </c>
      <c r="B240" s="178" t="s">
        <v>755</v>
      </c>
      <c r="C240" s="179" t="str">
        <f t="shared" si="12"/>
        <v>x</v>
      </c>
      <c r="D240" s="178">
        <v>11.007999999999999</v>
      </c>
      <c r="E240" s="179">
        <f t="shared" si="13"/>
        <v>4.7442690708114324E-5</v>
      </c>
      <c r="F240" s="178" t="s">
        <v>775</v>
      </c>
      <c r="G240" s="179" t="str">
        <f t="shared" si="14"/>
        <v>x</v>
      </c>
      <c r="H240" s="178" t="s">
        <v>775</v>
      </c>
      <c r="I240" s="179" t="str">
        <f t="shared" si="15"/>
        <v>x</v>
      </c>
      <c r="J240" s="178" t="s">
        <v>755</v>
      </c>
      <c r="K240" s="178">
        <v>-11.007999999999999</v>
      </c>
      <c r="L240" s="178"/>
      <c r="M240" s="155" t="s">
        <v>1132</v>
      </c>
    </row>
    <row r="241" spans="1:13" x14ac:dyDescent="0.2">
      <c r="A241" s="155" t="s">
        <v>922</v>
      </c>
      <c r="B241" s="178" t="s">
        <v>775</v>
      </c>
      <c r="C241" s="179" t="str">
        <f t="shared" si="12"/>
        <v>x</v>
      </c>
      <c r="D241" s="178">
        <v>122.01300000000001</v>
      </c>
      <c r="E241" s="179">
        <f t="shared" si="13"/>
        <v>5.2585619743542467E-4</v>
      </c>
      <c r="F241" s="178">
        <v>2.524</v>
      </c>
      <c r="G241" s="179">
        <f t="shared" si="14"/>
        <v>1.3200255243210566E-5</v>
      </c>
      <c r="H241" s="178" t="s">
        <v>775</v>
      </c>
      <c r="I241" s="179" t="str">
        <f t="shared" si="15"/>
        <v>x</v>
      </c>
      <c r="J241" s="178">
        <v>2.524</v>
      </c>
      <c r="K241" s="178">
        <v>-122.01300000000001</v>
      </c>
      <c r="L241" s="178"/>
      <c r="M241" s="155" t="s">
        <v>1133</v>
      </c>
    </row>
    <row r="242" spans="1:13" x14ac:dyDescent="0.2">
      <c r="A242" s="155" t="s">
        <v>923</v>
      </c>
      <c r="B242" s="178" t="s">
        <v>755</v>
      </c>
      <c r="C242" s="179" t="str">
        <f t="shared" si="12"/>
        <v>x</v>
      </c>
      <c r="D242" s="178">
        <v>0.56499999999999995</v>
      </c>
      <c r="E242" s="179">
        <f t="shared" si="13"/>
        <v>2.4350581622533245E-6</v>
      </c>
      <c r="F242" s="178">
        <v>40</v>
      </c>
      <c r="G242" s="179">
        <f t="shared" si="14"/>
        <v>2.0919580417132433E-4</v>
      </c>
      <c r="H242" s="178" t="s">
        <v>775</v>
      </c>
      <c r="I242" s="179" t="str">
        <f t="shared" si="15"/>
        <v>x</v>
      </c>
      <c r="J242" s="178">
        <v>39.607999999999997</v>
      </c>
      <c r="K242" s="178">
        <v>-0.56499999999999995</v>
      </c>
      <c r="L242" s="178"/>
      <c r="M242" s="155" t="s">
        <v>1134</v>
      </c>
    </row>
    <row r="243" spans="1:13" x14ac:dyDescent="0.2">
      <c r="A243" s="155" t="s">
        <v>924</v>
      </c>
      <c r="B243" s="178" t="s">
        <v>755</v>
      </c>
      <c r="C243" s="179" t="str">
        <f t="shared" si="12"/>
        <v>x</v>
      </c>
      <c r="D243" s="178" t="s">
        <v>775</v>
      </c>
      <c r="E243" s="179" t="str">
        <f t="shared" si="13"/>
        <v>x</v>
      </c>
      <c r="F243" s="178" t="s">
        <v>775</v>
      </c>
      <c r="G243" s="179" t="str">
        <f t="shared" si="14"/>
        <v>x</v>
      </c>
      <c r="H243" s="178" t="s">
        <v>775</v>
      </c>
      <c r="I243" s="179" t="str">
        <f t="shared" si="15"/>
        <v>x</v>
      </c>
      <c r="J243" s="178" t="s">
        <v>755</v>
      </c>
      <c r="K243" s="178" t="s">
        <v>775</v>
      </c>
      <c r="L243" s="178"/>
      <c r="M243" s="155" t="s">
        <v>1135</v>
      </c>
    </row>
    <row r="244" spans="1:13" x14ac:dyDescent="0.2">
      <c r="A244" s="155" t="s">
        <v>925</v>
      </c>
      <c r="B244" s="178" t="s">
        <v>775</v>
      </c>
      <c r="C244" s="179" t="str">
        <f t="shared" si="12"/>
        <v>x</v>
      </c>
      <c r="D244" s="178" t="s">
        <v>775</v>
      </c>
      <c r="E244" s="179" t="str">
        <f t="shared" si="13"/>
        <v>x</v>
      </c>
      <c r="F244" s="178" t="s">
        <v>755</v>
      </c>
      <c r="G244" s="179" t="str">
        <f t="shared" si="14"/>
        <v>x</v>
      </c>
      <c r="H244" s="178" t="s">
        <v>775</v>
      </c>
      <c r="I244" s="179" t="str">
        <f t="shared" si="15"/>
        <v>x</v>
      </c>
      <c r="J244" s="178" t="s">
        <v>755</v>
      </c>
      <c r="K244" s="178" t="s">
        <v>775</v>
      </c>
      <c r="L244" s="178"/>
      <c r="M244" s="155" t="s">
        <v>1136</v>
      </c>
    </row>
    <row r="245" spans="1:13" x14ac:dyDescent="0.2">
      <c r="A245" s="155" t="s">
        <v>926</v>
      </c>
      <c r="B245" s="178" t="s">
        <v>775</v>
      </c>
      <c r="C245" s="179" t="str">
        <f t="shared" si="12"/>
        <v>x</v>
      </c>
      <c r="D245" s="178" t="s">
        <v>755</v>
      </c>
      <c r="E245" s="179" t="str">
        <f t="shared" si="13"/>
        <v>x</v>
      </c>
      <c r="F245" s="178" t="s">
        <v>775</v>
      </c>
      <c r="G245" s="179" t="str">
        <f t="shared" si="14"/>
        <v>x</v>
      </c>
      <c r="H245" s="178" t="s">
        <v>755</v>
      </c>
      <c r="I245" s="179" t="str">
        <f t="shared" si="15"/>
        <v>x</v>
      </c>
      <c r="J245" s="178" t="s">
        <v>775</v>
      </c>
      <c r="K245" s="178" t="s">
        <v>755</v>
      </c>
      <c r="L245" s="178"/>
      <c r="M245" s="155" t="s">
        <v>1137</v>
      </c>
    </row>
    <row r="246" spans="1:13" x14ac:dyDescent="0.2">
      <c r="A246" s="155" t="s">
        <v>927</v>
      </c>
      <c r="B246" s="178">
        <v>52206.51</v>
      </c>
      <c r="C246" s="179">
        <f t="shared" ref="C246" si="16">IF(B246=0,0,IF(OR(B246="x",B246="Ə"),"x",B246/$B$12*100))</f>
        <v>0.22972450921751542</v>
      </c>
      <c r="D246" s="178">
        <v>54455.78</v>
      </c>
      <c r="E246" s="179">
        <f t="shared" ref="E246" si="17">IF(D246=0,0,IF(OR(D246="x",D246="Ə"),"x",D246/$D$12*100))</f>
        <v>0.23469556030242716</v>
      </c>
      <c r="F246" s="178">
        <v>1014371.692</v>
      </c>
      <c r="G246" s="179">
        <f t="shared" ref="G246" si="18">IF(F246=0,0,IF(OR(F246="x",F246="Ə"),"x",F246/$F$12*100))</f>
        <v>5.305057545914174</v>
      </c>
      <c r="H246" s="178">
        <v>1001112.909</v>
      </c>
      <c r="I246" s="179">
        <f t="shared" ref="I246" si="19">IF(H246=0,0,IF(OR(H246="x",H246="Ə"),"x",H246/$H$12*100))</f>
        <v>5.1697732879706972</v>
      </c>
      <c r="J246" s="178">
        <v>962165.18200000003</v>
      </c>
      <c r="K246" s="178">
        <v>946657.12899999996</v>
      </c>
      <c r="L246" s="178"/>
      <c r="M246" s="155" t="s">
        <v>1138</v>
      </c>
    </row>
    <row r="247" spans="1:13" x14ac:dyDescent="0.2">
      <c r="A247" s="155" t="s">
        <v>928</v>
      </c>
      <c r="B247" s="178" t="s">
        <v>775</v>
      </c>
      <c r="C247" s="179" t="str">
        <f t="shared" ref="C247" si="20">IF(B247=0,0,IF(OR(B247="x",B247="Ə"),"x",B247/$B$12*100))</f>
        <v>x</v>
      </c>
      <c r="D247" s="178" t="s">
        <v>775</v>
      </c>
      <c r="E247" s="179" t="str">
        <f t="shared" ref="E247" si="21">IF(D247=0,0,IF(OR(D247="x",D247="Ə"),"x",D247/$D$12*100))</f>
        <v>x</v>
      </c>
      <c r="F247" s="178">
        <v>976021.51</v>
      </c>
      <c r="G247" s="179">
        <f t="shared" ref="G247" si="22">IF(F247=0,0,IF(OR(F247="x",F247="Ə"),"x",F247/$F$12*100))</f>
        <v>5.1044901168240076</v>
      </c>
      <c r="H247" s="178">
        <v>955011.19799999997</v>
      </c>
      <c r="I247" s="179">
        <f t="shared" ref="I247" si="23">IF(H247=0,0,IF(OR(H247="x",H247="Ə"),"x",H247/$H$12*100))</f>
        <v>4.9317028446521558</v>
      </c>
      <c r="J247" s="178">
        <v>976021.51</v>
      </c>
      <c r="K247" s="178">
        <v>955011.19799999997</v>
      </c>
      <c r="L247" s="178"/>
      <c r="M247" s="155" t="s">
        <v>1139</v>
      </c>
    </row>
    <row r="248" spans="1:13" x14ac:dyDescent="0.2">
      <c r="A248" s="155" t="s">
        <v>929</v>
      </c>
      <c r="B248" s="178">
        <v>52206.51</v>
      </c>
      <c r="C248" s="179">
        <f t="shared" ref="C248" si="24">IF(B248=0,0,IF(OR(B248="x",B248="Ə"),"x",B248/$B$12*100))</f>
        <v>0.22972450921751542</v>
      </c>
      <c r="D248" s="178">
        <v>54455.78</v>
      </c>
      <c r="E248" s="179">
        <f t="shared" ref="E248" si="25">IF(D248=0,0,IF(OR(D248="x",D248="Ə"),"x",D248/$D$12*100))</f>
        <v>0.23469556030242716</v>
      </c>
      <c r="F248" s="178">
        <v>38350.182000000001</v>
      </c>
      <c r="G248" s="179">
        <f t="shared" ref="G248" si="26">IF(F248=0,0,IF(OR(F248="x",F248="Ə"),"x",F248/$F$12*100))</f>
        <v>0.2005674290901662</v>
      </c>
      <c r="H248" s="178">
        <v>46101.711000000003</v>
      </c>
      <c r="I248" s="179">
        <f t="shared" ref="I248" si="27">IF(H248=0,0,IF(OR(H248="x",H248="Ə"),"x",H248/$H$12*100))</f>
        <v>0.23807044331854169</v>
      </c>
      <c r="J248" s="178">
        <v>-13856.328000000001</v>
      </c>
      <c r="K248" s="178">
        <v>-8354.0689999999959</v>
      </c>
      <c r="L248" s="178"/>
      <c r="M248" s="155" t="s">
        <v>1140</v>
      </c>
    </row>
    <row r="249" spans="1:13" x14ac:dyDescent="0.2">
      <c r="A249" s="155"/>
      <c r="B249" s="178"/>
      <c r="C249" s="179"/>
      <c r="D249" s="178"/>
      <c r="E249" s="179"/>
      <c r="F249" s="178"/>
      <c r="G249" s="179"/>
      <c r="H249" s="178"/>
      <c r="I249" s="179"/>
      <c r="J249" s="178"/>
      <c r="K249" s="178"/>
      <c r="L249" s="178"/>
    </row>
    <row r="250" spans="1:13" x14ac:dyDescent="0.2">
      <c r="A250" s="155"/>
      <c r="B250" s="178"/>
      <c r="C250" s="179"/>
      <c r="D250" s="178"/>
      <c r="E250" s="179"/>
      <c r="F250" s="178"/>
      <c r="G250" s="179"/>
      <c r="H250" s="178"/>
      <c r="I250" s="179"/>
      <c r="J250" s="178"/>
      <c r="K250" s="178"/>
      <c r="L250" s="178"/>
    </row>
    <row r="251" spans="1:13" x14ac:dyDescent="0.2">
      <c r="A251" s="155"/>
      <c r="B251" s="178"/>
      <c r="C251" s="179"/>
      <c r="D251" s="178"/>
      <c r="E251" s="179"/>
      <c r="F251" s="178"/>
      <c r="G251" s="179"/>
      <c r="H251" s="178"/>
      <c r="I251" s="179"/>
      <c r="J251" s="178"/>
      <c r="K251" s="178"/>
      <c r="L251" s="178"/>
    </row>
    <row r="252" spans="1:13" x14ac:dyDescent="0.2">
      <c r="A252" s="155"/>
      <c r="B252" s="178"/>
      <c r="C252" s="179"/>
      <c r="D252" s="178"/>
      <c r="E252" s="179"/>
      <c r="F252" s="178"/>
      <c r="G252" s="179"/>
      <c r="H252" s="178"/>
      <c r="I252" s="179"/>
      <c r="J252" s="178"/>
      <c r="K252" s="178"/>
      <c r="L252" s="178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709</v>
      </c>
      <c r="H6" s="25"/>
      <c r="I6" s="51" t="s">
        <v>710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17826.859713999991</v>
      </c>
      <c r="H9" s="34"/>
      <c r="I9" s="33">
        <f>I15+I27</f>
        <v>19089.87499400002</v>
      </c>
      <c r="J9" s="34"/>
      <c r="K9" s="35">
        <f>I9/G9*100-100</f>
        <v>7.084900539202323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25604.598542000043</v>
      </c>
      <c r="H10" s="34"/>
      <c r="I10" s="34">
        <f>I16+I28</f>
        <v>26690.38124000001</v>
      </c>
      <c r="J10" s="34"/>
      <c r="K10" s="36">
        <f>I10/G10*100-100</f>
        <v>4.2405769269099096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-7777.7388280000523</v>
      </c>
      <c r="H11" s="34"/>
      <c r="I11" s="33">
        <f>I9-I10</f>
        <v>-7600.5062459999899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69.623664220932895</v>
      </c>
      <c r="H12" s="34"/>
      <c r="I12" s="34">
        <f>I9/I10*100</f>
        <v>71.523425695361155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-5664.5812710000355</v>
      </c>
      <c r="H13" s="40"/>
      <c r="I13" s="39">
        <v>-5923.213066999986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12322.775911000004</v>
      </c>
      <c r="H15" s="42"/>
      <c r="I15" s="33">
        <v>13592.048214000033</v>
      </c>
      <c r="J15" s="42"/>
      <c r="K15" s="35">
        <f>I15/G15*100-100</f>
        <v>10.300214108957434</v>
      </c>
    </row>
    <row r="16" spans="1:15" ht="13.5" customHeight="1" x14ac:dyDescent="0.2">
      <c r="D16" s="29" t="s">
        <v>521</v>
      </c>
      <c r="E16" s="29"/>
      <c r="G16" s="42">
        <v>18928.297858000038</v>
      </c>
      <c r="H16" s="42"/>
      <c r="I16" s="42">
        <v>19814.360099000005</v>
      </c>
      <c r="J16" s="42"/>
      <c r="K16" s="43">
        <f>I16/G16*100-100</f>
        <v>4.6811511930296064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-6605.5219470000338</v>
      </c>
      <c r="H17" s="42"/>
      <c r="I17" s="33">
        <f>I15-I16</f>
        <v>-6222.3118849999719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65.102398553981899</v>
      </c>
      <c r="H18" s="44"/>
      <c r="I18" s="44">
        <f>I15/I16*100</f>
        <v>68.596957691739931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-5984.6734750000269</v>
      </c>
      <c r="H19" s="46"/>
      <c r="I19" s="39">
        <v>-5850.6773199999752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11240.677377000015</v>
      </c>
      <c r="H21" s="42"/>
      <c r="I21" s="33">
        <v>12461.788362000014</v>
      </c>
      <c r="J21" s="42"/>
      <c r="K21" s="35">
        <f>I21/G21*100-100</f>
        <v>10.863322058317976</v>
      </c>
    </row>
    <row r="22" spans="2:11" ht="13.5" customHeight="1" x14ac:dyDescent="0.2">
      <c r="E22" s="29" t="s">
        <v>521</v>
      </c>
      <c r="F22" s="29"/>
      <c r="G22" s="42">
        <v>17676.395237000022</v>
      </c>
      <c r="H22" s="42"/>
      <c r="I22" s="42">
        <v>18540.926144000026</v>
      </c>
      <c r="J22" s="42"/>
      <c r="K22" s="43">
        <f>I22/G22*100-100</f>
        <v>4.8908778934201251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-6435.7178600000079</v>
      </c>
      <c r="H23" s="42"/>
      <c r="I23" s="33">
        <f>I21-I22</f>
        <v>-6079.1377820000125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63.591457569760379</v>
      </c>
      <c r="H24" s="42"/>
      <c r="I24" s="42">
        <f>I21/I22*100</f>
        <v>67.212329444679526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-5855.6918030000052</v>
      </c>
      <c r="H25" s="46"/>
      <c r="I25" s="39">
        <v>-5708.7431360000101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5504.0838029999886</v>
      </c>
      <c r="H27" s="42"/>
      <c r="I27" s="33">
        <v>5497.8267799999885</v>
      </c>
      <c r="J27" s="42"/>
      <c r="K27" s="35">
        <f>I27/G27*100-100</f>
        <v>-0.11367964631261884</v>
      </c>
    </row>
    <row r="28" spans="2:11" ht="13.5" customHeight="1" x14ac:dyDescent="0.2">
      <c r="D28" s="29" t="s">
        <v>521</v>
      </c>
      <c r="G28" s="42">
        <v>6676.3006840000035</v>
      </c>
      <c r="H28" s="42"/>
      <c r="I28" s="42">
        <v>6876.0211410000056</v>
      </c>
      <c r="J28" s="42"/>
      <c r="K28" s="43">
        <f>I28/G28*100-100</f>
        <v>2.9914838539048816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-1172.2168810000148</v>
      </c>
      <c r="H29" s="42"/>
      <c r="I29" s="33">
        <f>I27-I28</f>
        <v>-1378.1943610000171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82.442119723437941</v>
      </c>
      <c r="H30" s="42"/>
      <c r="I30" s="42">
        <f>I27/I28*100</f>
        <v>79.956513618287374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4737.2931149999922</v>
      </c>
      <c r="H32" s="42"/>
      <c r="I32" s="42">
        <v>4799.1945829999959</v>
      </c>
      <c r="J32" s="42"/>
      <c r="K32" s="43">
        <f>I32/G32*100-100</f>
        <v>1.3066843553336582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4417.2009109999981</v>
      </c>
      <c r="H33" s="42"/>
      <c r="I33" s="33">
        <v>4871.7303300000058</v>
      </c>
      <c r="J33" s="42"/>
      <c r="K33" s="35">
        <f>I33/G33*100-100</f>
        <v>10.289987441325323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320.09220399999413</v>
      </c>
      <c r="H34" s="42"/>
      <c r="I34" s="42">
        <f>I32-I33</f>
        <v>-72.535747000009906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107.2464941135659</v>
      </c>
      <c r="H35" s="42"/>
      <c r="I35" s="33">
        <f>I32/I33*100</f>
        <v>98.511088625876184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105148.40943499999</v>
      </c>
      <c r="D13" s="58"/>
      <c r="E13" s="57">
        <f>SUM(E14:E25)</f>
        <v>89295.323089000012</v>
      </c>
      <c r="F13" s="58"/>
      <c r="G13" s="59"/>
      <c r="H13" s="58"/>
      <c r="I13" s="58"/>
      <c r="J13" s="58"/>
      <c r="K13" s="57">
        <f>SUM(K14:K25)</f>
        <v>79535.972372999997</v>
      </c>
      <c r="L13" s="58"/>
      <c r="M13" s="57">
        <f>SUM(M14:M25)</f>
        <v>67082.134750000012</v>
      </c>
      <c r="N13" s="58"/>
      <c r="O13" s="59"/>
      <c r="P13" s="58"/>
      <c r="Q13" s="58"/>
      <c r="R13" s="58"/>
      <c r="S13" s="57">
        <f>SUM(S14:S25)</f>
        <v>25612.437062000001</v>
      </c>
      <c r="T13" s="58"/>
      <c r="U13" s="57">
        <f>SUM(U14:U25)</f>
        <v>22213.188339</v>
      </c>
      <c r="V13" s="58"/>
      <c r="W13" s="59"/>
      <c r="X13" s="58"/>
      <c r="Y13" s="58"/>
      <c r="Z13" s="58"/>
      <c r="AA13" s="57">
        <f>SUM(AA14:AA25)</f>
        <v>78395.963774999997</v>
      </c>
      <c r="AB13" s="58"/>
      <c r="AC13" s="57">
        <f>SUM(AC14:AC25)</f>
        <v>66092.591887000002</v>
      </c>
      <c r="AD13" s="58"/>
      <c r="AE13" s="59"/>
      <c r="AF13" s="58"/>
      <c r="AG13" s="58"/>
      <c r="AH13" s="58"/>
      <c r="AI13" s="57">
        <f>SUM(AI14:AI25)</f>
        <v>26752.445660000001</v>
      </c>
      <c r="AJ13" s="58"/>
      <c r="AK13" s="57">
        <f>SUM(AK14:AK25)</f>
        <v>23202.731202000003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8432.4844810000031</v>
      </c>
      <c r="D14" s="62"/>
      <c r="E14" s="62">
        <f>M14+U14</f>
        <v>8095.9560500000007</v>
      </c>
      <c r="F14" s="29"/>
      <c r="G14" s="34">
        <f>E14/C14*100-100</f>
        <v>-3.9908574010217848</v>
      </c>
      <c r="H14" s="62"/>
      <c r="I14" s="34">
        <f>E14/C25*100-100</f>
        <v>-1.6309160195716146</v>
      </c>
      <c r="J14" s="29"/>
      <c r="K14" s="62">
        <v>6144.7133750000012</v>
      </c>
      <c r="L14" s="62"/>
      <c r="M14" s="62">
        <v>6158.9175140000007</v>
      </c>
      <c r="N14" s="29"/>
      <c r="O14" s="34">
        <f>M14/K14*100-100</f>
        <v>0.23116031836065076</v>
      </c>
      <c r="P14" s="62"/>
      <c r="Q14" s="34">
        <f>M14/K25*100-100</f>
        <v>-1.8615474769140548</v>
      </c>
      <c r="R14" s="29"/>
      <c r="S14" s="62">
        <v>2287.7711060000015</v>
      </c>
      <c r="T14" s="62"/>
      <c r="U14" s="62">
        <v>1937.038536</v>
      </c>
      <c r="V14" s="29"/>
      <c r="W14" s="34">
        <f>U14/S14*100-100</f>
        <v>-15.330754422072914</v>
      </c>
      <c r="X14" s="62"/>
      <c r="Y14" s="34">
        <f>U14/S25*100-100</f>
        <v>-0.89035407837023683</v>
      </c>
      <c r="Z14" s="29"/>
      <c r="AA14" s="62">
        <v>6038.9637780000012</v>
      </c>
      <c r="AB14" s="62"/>
      <c r="AC14" s="62">
        <v>6073.8204370000012</v>
      </c>
      <c r="AD14" s="29"/>
      <c r="AE14" s="34">
        <f>AC14/AA14*100-100</f>
        <v>0.5771960270234473</v>
      </c>
      <c r="AF14" s="62"/>
      <c r="AG14" s="34">
        <f>AC14/AA25*100-100</f>
        <v>-1.5694709152333246</v>
      </c>
      <c r="AH14" s="29"/>
      <c r="AI14" s="62">
        <v>2393.5207030000015</v>
      </c>
      <c r="AJ14" s="62"/>
      <c r="AK14" s="62">
        <v>2022.1356129999999</v>
      </c>
      <c r="AL14" s="29"/>
      <c r="AM14" s="34">
        <f>AK14/AI14*100-100</f>
        <v>-15.516268128974758</v>
      </c>
      <c r="AN14" s="62"/>
      <c r="AO14" s="34">
        <f>AK14/AI25*100-100</f>
        <v>-1.8150161982341473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8753.1711209999994</v>
      </c>
      <c r="D15" s="62"/>
      <c r="E15" s="62">
        <f t="shared" ref="E15:E23" si="1">M15+U15</f>
        <v>8963.4433970000009</v>
      </c>
      <c r="F15" s="29"/>
      <c r="G15" s="34">
        <f t="shared" ref="G15:G23" si="2">E15/C15*100-100</f>
        <v>2.4022411203127376</v>
      </c>
      <c r="H15" s="62"/>
      <c r="I15" s="34">
        <f t="shared" ref="I15:I23" si="3">E15/E14*100-100</f>
        <v>10.71506986503465</v>
      </c>
      <c r="J15" s="29"/>
      <c r="K15" s="62">
        <v>6744.0311279999996</v>
      </c>
      <c r="L15" s="62"/>
      <c r="M15" s="62">
        <v>6946.5354150000012</v>
      </c>
      <c r="N15" s="29"/>
      <c r="O15" s="34">
        <f t="shared" ref="O15:O23" si="4">M15/K15*100-100</f>
        <v>3.0027187472376937</v>
      </c>
      <c r="P15" s="62"/>
      <c r="Q15" s="34">
        <f t="shared" ref="Q15:Q23" si="5">M15/M14*100-100</f>
        <v>12.78825214349186</v>
      </c>
      <c r="R15" s="29"/>
      <c r="S15" s="62">
        <v>2009.1399929999991</v>
      </c>
      <c r="T15" s="62"/>
      <c r="U15" s="62">
        <v>2016.9079819999999</v>
      </c>
      <c r="V15" s="29"/>
      <c r="W15" s="34">
        <f t="shared" ref="W15:W23" si="6">U15/S15*100-100</f>
        <v>0.38663254064252328</v>
      </c>
      <c r="X15" s="62"/>
      <c r="Y15" s="34">
        <f t="shared" ref="Y15:Y23" si="7">U15/U14*100-100</f>
        <v>4.1232760482365478</v>
      </c>
      <c r="Z15" s="29"/>
      <c r="AA15" s="62">
        <v>6649.0165109999998</v>
      </c>
      <c r="AB15" s="62"/>
      <c r="AC15" s="62">
        <v>6849.4712160000008</v>
      </c>
      <c r="AD15" s="29"/>
      <c r="AE15" s="34">
        <f t="shared" ref="AE15:AE23" si="8">AC15/AA15*100-100</f>
        <v>3.0148023345764443</v>
      </c>
      <c r="AF15" s="62"/>
      <c r="AG15" s="34">
        <f t="shared" ref="AG15:AG23" si="9">AC15/AC14*100-100</f>
        <v>12.770393643429983</v>
      </c>
      <c r="AH15" s="29"/>
      <c r="AI15" s="62">
        <v>2104.1546099999991</v>
      </c>
      <c r="AJ15" s="62"/>
      <c r="AK15" s="62">
        <v>2113.9721810000001</v>
      </c>
      <c r="AL15" s="29"/>
      <c r="AM15" s="34">
        <f t="shared" ref="AM15:AM23" si="10">AK15/AI15*100-100</f>
        <v>0.4665803051421733</v>
      </c>
      <c r="AN15" s="62"/>
      <c r="AO15" s="34">
        <f t="shared" ref="AO15:AO23" si="11">AK15/AK14*100-100</f>
        <v>4.5415632566677004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9978.2568900000006</v>
      </c>
      <c r="D16" s="62"/>
      <c r="E16" s="62">
        <f t="shared" si="1"/>
        <v>8547.8326349999988</v>
      </c>
      <c r="F16" s="29"/>
      <c r="G16" s="34">
        <f t="shared" si="2"/>
        <v>-14.335412194423895</v>
      </c>
      <c r="H16" s="62"/>
      <c r="I16" s="34">
        <f t="shared" si="3"/>
        <v>-4.6367310373054238</v>
      </c>
      <c r="J16" s="29"/>
      <c r="K16" s="62">
        <v>7797.3790110000009</v>
      </c>
      <c r="L16" s="62"/>
      <c r="M16" s="62">
        <v>6671.4935489999989</v>
      </c>
      <c r="N16" s="29"/>
      <c r="O16" s="34">
        <f t="shared" si="4"/>
        <v>-14.43928094827352</v>
      </c>
      <c r="P16" s="62"/>
      <c r="Q16" s="34">
        <f t="shared" si="5"/>
        <v>-3.9594106927906836</v>
      </c>
      <c r="R16" s="29"/>
      <c r="S16" s="62">
        <v>2180.8778789999992</v>
      </c>
      <c r="T16" s="62"/>
      <c r="U16" s="62">
        <v>1876.3390859999997</v>
      </c>
      <c r="V16" s="29"/>
      <c r="W16" s="34">
        <f t="shared" si="6"/>
        <v>-13.964046127132988</v>
      </c>
      <c r="X16" s="62"/>
      <c r="Y16" s="34">
        <f t="shared" si="7"/>
        <v>-6.9695245025809101</v>
      </c>
      <c r="Z16" s="29"/>
      <c r="AA16" s="62">
        <v>7679.9178500000007</v>
      </c>
      <c r="AB16" s="62"/>
      <c r="AC16" s="62">
        <v>6547.8990629999989</v>
      </c>
      <c r="AD16" s="29"/>
      <c r="AE16" s="34">
        <f t="shared" si="8"/>
        <v>-14.739985623674372</v>
      </c>
      <c r="AF16" s="62"/>
      <c r="AG16" s="34">
        <f t="shared" si="9"/>
        <v>-4.4028530595988968</v>
      </c>
      <c r="AH16" s="29"/>
      <c r="AI16" s="62">
        <v>2298.3390399999989</v>
      </c>
      <c r="AJ16" s="62"/>
      <c r="AK16" s="62">
        <v>1999.9335719999995</v>
      </c>
      <c r="AL16" s="29"/>
      <c r="AM16" s="34">
        <f t="shared" si="10"/>
        <v>-12.983526921250032</v>
      </c>
      <c r="AN16" s="62"/>
      <c r="AO16" s="34">
        <f t="shared" si="11"/>
        <v>-5.3945179612560139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8105.3811400000013</v>
      </c>
      <c r="D17" s="62"/>
      <c r="E17" s="62">
        <f t="shared" si="1"/>
        <v>9269.346160000001</v>
      </c>
      <c r="F17" s="29"/>
      <c r="G17" s="34">
        <f t="shared" si="2"/>
        <v>14.360398356294922</v>
      </c>
      <c r="H17" s="62"/>
      <c r="I17" s="34">
        <f t="shared" si="3"/>
        <v>8.4408943858550742</v>
      </c>
      <c r="J17" s="29"/>
      <c r="K17" s="62">
        <v>6098.4687640000002</v>
      </c>
      <c r="L17" s="62"/>
      <c r="M17" s="62">
        <v>6676.203714000002</v>
      </c>
      <c r="N17" s="29"/>
      <c r="O17" s="34">
        <f t="shared" si="4"/>
        <v>9.4734427994522434</v>
      </c>
      <c r="P17" s="62"/>
      <c r="Q17" s="34">
        <f t="shared" si="5"/>
        <v>7.0601357333387682E-2</v>
      </c>
      <c r="R17" s="29"/>
      <c r="S17" s="62">
        <v>2006.9123760000016</v>
      </c>
      <c r="T17" s="62"/>
      <c r="U17" s="62">
        <v>2593.1424459999989</v>
      </c>
      <c r="V17" s="29"/>
      <c r="W17" s="34">
        <f t="shared" si="6"/>
        <v>29.210546360196275</v>
      </c>
      <c r="X17" s="62"/>
      <c r="Y17" s="34">
        <f t="shared" si="7"/>
        <v>38.202229295776618</v>
      </c>
      <c r="Z17" s="29"/>
      <c r="AA17" s="62">
        <v>5988.5956679999999</v>
      </c>
      <c r="AB17" s="62"/>
      <c r="AC17" s="62">
        <v>6580.9158830000015</v>
      </c>
      <c r="AD17" s="29"/>
      <c r="AE17" s="34">
        <f t="shared" si="8"/>
        <v>9.8908032506695776</v>
      </c>
      <c r="AF17" s="62"/>
      <c r="AG17" s="34">
        <f t="shared" si="9"/>
        <v>0.50423532315227249</v>
      </c>
      <c r="AH17" s="29"/>
      <c r="AI17" s="62">
        <v>2116.7854720000014</v>
      </c>
      <c r="AJ17" s="62"/>
      <c r="AK17" s="62">
        <v>2688.430276999999</v>
      </c>
      <c r="AL17" s="29"/>
      <c r="AM17" s="34">
        <f t="shared" si="10"/>
        <v>27.005325412588491</v>
      </c>
      <c r="AN17" s="62"/>
      <c r="AO17" s="34">
        <f t="shared" si="11"/>
        <v>34.425978674455678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9405.0807829999976</v>
      </c>
      <c r="D18" s="62"/>
      <c r="E18" s="62">
        <f t="shared" si="1"/>
        <v>9122.8255390000013</v>
      </c>
      <c r="F18" s="29"/>
      <c r="G18" s="34">
        <f t="shared" si="2"/>
        <v>-3.0010932443045277</v>
      </c>
      <c r="H18" s="62"/>
      <c r="I18" s="34">
        <f t="shared" si="3"/>
        <v>-1.5807007147093088</v>
      </c>
      <c r="J18" s="29"/>
      <c r="K18" s="62">
        <v>6961.3360329999987</v>
      </c>
      <c r="L18" s="62"/>
      <c r="M18" s="62">
        <v>6747.8001430000022</v>
      </c>
      <c r="N18" s="29"/>
      <c r="O18" s="34">
        <f t="shared" si="4"/>
        <v>-3.0674555715704059</v>
      </c>
      <c r="P18" s="62"/>
      <c r="Q18" s="34">
        <f t="shared" si="5"/>
        <v>1.0724122879872908</v>
      </c>
      <c r="R18" s="29"/>
      <c r="S18" s="62">
        <v>2443.7447499999989</v>
      </c>
      <c r="T18" s="62"/>
      <c r="U18" s="62">
        <v>2375.0253959999995</v>
      </c>
      <c r="V18" s="29"/>
      <c r="W18" s="34">
        <f t="shared" si="6"/>
        <v>-2.812051217705914</v>
      </c>
      <c r="X18" s="62"/>
      <c r="Y18" s="34">
        <f t="shared" si="7"/>
        <v>-8.4113022921842031</v>
      </c>
      <c r="Z18" s="29"/>
      <c r="AA18" s="62">
        <v>6863.5796669999991</v>
      </c>
      <c r="AB18" s="62"/>
      <c r="AC18" s="62">
        <v>6629.1492860000017</v>
      </c>
      <c r="AD18" s="29"/>
      <c r="AE18" s="34">
        <f t="shared" si="8"/>
        <v>-3.4155701889370533</v>
      </c>
      <c r="AF18" s="62"/>
      <c r="AG18" s="34">
        <f t="shared" si="9"/>
        <v>0.7329284229965225</v>
      </c>
      <c r="AH18" s="29"/>
      <c r="AI18" s="62">
        <v>2541.5011159999985</v>
      </c>
      <c r="AJ18" s="62"/>
      <c r="AK18" s="62">
        <v>2493.6762529999996</v>
      </c>
      <c r="AL18" s="29"/>
      <c r="AM18" s="34">
        <f t="shared" si="10"/>
        <v>-1.881756521723247</v>
      </c>
      <c r="AN18" s="62"/>
      <c r="AO18" s="34">
        <f t="shared" si="11"/>
        <v>-7.2441537973350023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9100.9280890000009</v>
      </c>
      <c r="D19" s="62"/>
      <c r="E19" s="62">
        <f t="shared" si="1"/>
        <v>8547.6549639999994</v>
      </c>
      <c r="F19" s="29"/>
      <c r="G19" s="34">
        <f t="shared" si="2"/>
        <v>-6.0793044356511814</v>
      </c>
      <c r="H19" s="62"/>
      <c r="I19" s="34">
        <f t="shared" si="3"/>
        <v>-6.3047415796909831</v>
      </c>
      <c r="J19" s="29"/>
      <c r="K19" s="62">
        <v>6822.2382100000013</v>
      </c>
      <c r="L19" s="62"/>
      <c r="M19" s="62">
        <v>6595.8664269999981</v>
      </c>
      <c r="N19" s="29"/>
      <c r="O19" s="34">
        <f t="shared" si="4"/>
        <v>-3.3181453949847253</v>
      </c>
      <c r="P19" s="62"/>
      <c r="Q19" s="34">
        <f t="shared" si="5"/>
        <v>-2.2516036749786679</v>
      </c>
      <c r="R19" s="29"/>
      <c r="S19" s="62">
        <v>2278.6898789999996</v>
      </c>
      <c r="T19" s="62"/>
      <c r="U19" s="62">
        <v>1951.7885370000008</v>
      </c>
      <c r="V19" s="29"/>
      <c r="W19" s="34">
        <f t="shared" si="6"/>
        <v>-14.346021589539831</v>
      </c>
      <c r="X19" s="62"/>
      <c r="Y19" s="34">
        <f t="shared" si="7"/>
        <v>-17.820308772816119</v>
      </c>
      <c r="Z19" s="29"/>
      <c r="AA19" s="62">
        <v>6735.4248890000008</v>
      </c>
      <c r="AB19" s="62"/>
      <c r="AC19" s="62">
        <v>6516.025029999998</v>
      </c>
      <c r="AD19" s="29"/>
      <c r="AE19" s="34">
        <f t="shared" si="8"/>
        <v>-3.2574019102835905</v>
      </c>
      <c r="AF19" s="62"/>
      <c r="AG19" s="34">
        <f t="shared" si="9"/>
        <v>-1.7064671667435363</v>
      </c>
      <c r="AH19" s="29"/>
      <c r="AI19" s="62">
        <v>2365.5031999999997</v>
      </c>
      <c r="AJ19" s="62"/>
      <c r="AK19" s="62">
        <v>2031.6299340000007</v>
      </c>
      <c r="AL19" s="29"/>
      <c r="AM19" s="34">
        <f t="shared" si="10"/>
        <v>-14.114259748200681</v>
      </c>
      <c r="AN19" s="62"/>
      <c r="AO19" s="34">
        <f t="shared" si="11"/>
        <v>-18.528721137883778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8658.1303159999989</v>
      </c>
      <c r="D20" s="62"/>
      <c r="E20" s="62">
        <f t="shared" si="1"/>
        <v>10057.883104000004</v>
      </c>
      <c r="F20" s="29"/>
      <c r="G20" s="34">
        <f t="shared" si="2"/>
        <v>16.166917531990691</v>
      </c>
      <c r="H20" s="62"/>
      <c r="I20" s="34">
        <f t="shared" si="3"/>
        <v>17.66833296805504</v>
      </c>
      <c r="J20" s="29"/>
      <c r="K20" s="62">
        <v>6518.8801630000007</v>
      </c>
      <c r="L20" s="62"/>
      <c r="M20" s="62">
        <v>7191.5756700000011</v>
      </c>
      <c r="N20" s="29"/>
      <c r="O20" s="34">
        <f t="shared" si="4"/>
        <v>10.319188114825309</v>
      </c>
      <c r="P20" s="62"/>
      <c r="Q20" s="34">
        <f t="shared" si="5"/>
        <v>9.0315540739497493</v>
      </c>
      <c r="R20" s="29"/>
      <c r="S20" s="62">
        <v>2139.250152999999</v>
      </c>
      <c r="T20" s="62"/>
      <c r="U20" s="62">
        <v>2866.3074340000021</v>
      </c>
      <c r="V20" s="29"/>
      <c r="W20" s="34">
        <f t="shared" si="6"/>
        <v>33.98654804256563</v>
      </c>
      <c r="X20" s="62"/>
      <c r="Y20" s="34">
        <f t="shared" si="7"/>
        <v>46.855429246739163</v>
      </c>
      <c r="Z20" s="29"/>
      <c r="AA20" s="62">
        <v>6428.5320030000012</v>
      </c>
      <c r="AB20" s="62"/>
      <c r="AC20" s="62">
        <v>7080.9508730000007</v>
      </c>
      <c r="AD20" s="29"/>
      <c r="AE20" s="34">
        <f t="shared" si="8"/>
        <v>10.148800219016337</v>
      </c>
      <c r="AF20" s="62"/>
      <c r="AG20" s="34">
        <f t="shared" si="9"/>
        <v>8.6697924025623792</v>
      </c>
      <c r="AH20" s="29"/>
      <c r="AI20" s="62">
        <v>2229.5983129999991</v>
      </c>
      <c r="AJ20" s="62"/>
      <c r="AK20" s="62">
        <v>2976.932231000002</v>
      </c>
      <c r="AL20" s="29"/>
      <c r="AM20" s="34">
        <f t="shared" si="10"/>
        <v>33.518769441229097</v>
      </c>
      <c r="AN20" s="62"/>
      <c r="AO20" s="34">
        <f t="shared" si="11"/>
        <v>46.529256198683328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7764.9638749999995</v>
      </c>
      <c r="D21" s="62"/>
      <c r="E21" s="62">
        <f t="shared" si="1"/>
        <v>7863.7065090000006</v>
      </c>
      <c r="F21" s="29"/>
      <c r="G21" s="34">
        <f t="shared" si="2"/>
        <v>1.2716431858480632</v>
      </c>
      <c r="H21" s="62"/>
      <c r="I21" s="34">
        <f t="shared" si="3"/>
        <v>-21.815491115892797</v>
      </c>
      <c r="J21" s="29"/>
      <c r="K21" s="62">
        <v>5623.6701499999999</v>
      </c>
      <c r="L21" s="62"/>
      <c r="M21" s="62">
        <v>5750.0125760000001</v>
      </c>
      <c r="N21" s="29"/>
      <c r="O21" s="34">
        <f t="shared" si="4"/>
        <v>2.2466187139372096</v>
      </c>
      <c r="P21" s="62"/>
      <c r="Q21" s="34">
        <f t="shared" si="5"/>
        <v>-20.04516339880216</v>
      </c>
      <c r="R21" s="29"/>
      <c r="S21" s="62">
        <v>2141.2937249999991</v>
      </c>
      <c r="T21" s="62"/>
      <c r="U21" s="62">
        <v>2113.6939330000005</v>
      </c>
      <c r="V21" s="29"/>
      <c r="W21" s="34">
        <f t="shared" si="6"/>
        <v>-1.2889306907205622</v>
      </c>
      <c r="X21" s="62"/>
      <c r="Y21" s="34">
        <f t="shared" si="7"/>
        <v>-26.257249730874506</v>
      </c>
      <c r="Z21" s="29"/>
      <c r="AA21" s="62">
        <v>5551.8896910000003</v>
      </c>
      <c r="AB21" s="62"/>
      <c r="AC21" s="62">
        <v>5651.7668130000002</v>
      </c>
      <c r="AD21" s="29"/>
      <c r="AE21" s="34">
        <f t="shared" si="8"/>
        <v>1.7989752599355029</v>
      </c>
      <c r="AF21" s="62"/>
      <c r="AG21" s="34">
        <f t="shared" si="9"/>
        <v>-20.18350480935473</v>
      </c>
      <c r="AH21" s="29"/>
      <c r="AI21" s="62">
        <v>2213.0741839999991</v>
      </c>
      <c r="AJ21" s="62"/>
      <c r="AK21" s="62">
        <v>2211.9396960000004</v>
      </c>
      <c r="AL21" s="29"/>
      <c r="AM21" s="34">
        <f t="shared" si="10"/>
        <v>-5.1262990106735629E-2</v>
      </c>
      <c r="AN21" s="62"/>
      <c r="AO21" s="34">
        <f t="shared" si="11"/>
        <v>-25.697344636664027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8578.2115289999983</v>
      </c>
      <c r="D22" s="62"/>
      <c r="E22" s="62">
        <f t="shared" si="1"/>
        <v>8871.410468</v>
      </c>
      <c r="F22" s="29"/>
      <c r="G22" s="34">
        <f t="shared" si="2"/>
        <v>3.4179495109067517</v>
      </c>
      <c r="H22" s="62"/>
      <c r="I22" s="34">
        <f t="shared" si="3"/>
        <v>12.814618117381201</v>
      </c>
      <c r="J22" s="29"/>
      <c r="K22" s="62">
        <v>6469.4921539999987</v>
      </c>
      <c r="L22" s="62"/>
      <c r="M22" s="62">
        <v>6934.3628610000005</v>
      </c>
      <c r="N22" s="29"/>
      <c r="O22" s="34">
        <f t="shared" si="4"/>
        <v>7.1855826691524527</v>
      </c>
      <c r="P22" s="62"/>
      <c r="Q22" s="34">
        <f t="shared" si="5"/>
        <v>20.597351211775859</v>
      </c>
      <c r="R22" s="29"/>
      <c r="S22" s="62">
        <v>2108.7193749999997</v>
      </c>
      <c r="T22" s="62"/>
      <c r="U22" s="62">
        <v>1937.0476069999995</v>
      </c>
      <c r="V22" s="29"/>
      <c r="W22" s="34">
        <f t="shared" si="6"/>
        <v>-8.1410438029479479</v>
      </c>
      <c r="X22" s="62"/>
      <c r="Y22" s="34">
        <f t="shared" si="7"/>
        <v>-8.3572329580037064</v>
      </c>
      <c r="Z22" s="29"/>
      <c r="AA22" s="62">
        <v>6387.2799259999993</v>
      </c>
      <c r="AB22" s="62"/>
      <c r="AC22" s="62">
        <v>6866.1654660000013</v>
      </c>
      <c r="AD22" s="29"/>
      <c r="AE22" s="34">
        <f t="shared" si="8"/>
        <v>7.4974879064037196</v>
      </c>
      <c r="AF22" s="62"/>
      <c r="AG22" s="34">
        <f t="shared" si="9"/>
        <v>21.487062244087696</v>
      </c>
      <c r="AH22" s="29"/>
      <c r="AI22" s="62">
        <v>2190.9316029999995</v>
      </c>
      <c r="AJ22" s="62"/>
      <c r="AK22" s="62">
        <v>2005.2450019999994</v>
      </c>
      <c r="AL22" s="29"/>
      <c r="AM22" s="34">
        <f t="shared" si="10"/>
        <v>-8.4752349523710961</v>
      </c>
      <c r="AN22" s="62"/>
      <c r="AO22" s="34">
        <f t="shared" si="11"/>
        <v>-9.3444995075490027</v>
      </c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9261.4231380000001</v>
      </c>
      <c r="D23" s="62"/>
      <c r="E23" s="62">
        <f t="shared" si="1"/>
        <v>9955.2642630000009</v>
      </c>
      <c r="F23" s="29"/>
      <c r="G23" s="34">
        <f t="shared" si="2"/>
        <v>7.4917333401293575</v>
      </c>
      <c r="H23" s="62"/>
      <c r="I23" s="34">
        <f t="shared" si="3"/>
        <v>12.217378498149316</v>
      </c>
      <c r="J23" s="29"/>
      <c r="K23" s="62">
        <v>7069.298984</v>
      </c>
      <c r="L23" s="62"/>
      <c r="M23" s="62">
        <v>7409.3668809999999</v>
      </c>
      <c r="N23" s="29"/>
      <c r="O23" s="34">
        <f t="shared" si="4"/>
        <v>4.8104896648122804</v>
      </c>
      <c r="P23" s="62"/>
      <c r="Q23" s="34">
        <f t="shared" si="5"/>
        <v>6.850002365343471</v>
      </c>
      <c r="R23" s="29"/>
      <c r="S23" s="62">
        <v>2192.1241539999996</v>
      </c>
      <c r="T23" s="62"/>
      <c r="U23" s="62">
        <v>2545.8973820000006</v>
      </c>
      <c r="V23" s="29"/>
      <c r="W23" s="34">
        <f t="shared" si="6"/>
        <v>16.138375527429233</v>
      </c>
      <c r="X23" s="62"/>
      <c r="Y23" s="34">
        <f t="shared" si="7"/>
        <v>31.431843636665008</v>
      </c>
      <c r="Z23" s="29"/>
      <c r="AA23" s="62">
        <v>6989.1282410000003</v>
      </c>
      <c r="AB23" s="62"/>
      <c r="AC23" s="62">
        <v>7296.4278199999999</v>
      </c>
      <c r="AD23" s="29"/>
      <c r="AE23" s="34">
        <f t="shared" si="8"/>
        <v>4.3968227281523156</v>
      </c>
      <c r="AF23" s="62"/>
      <c r="AG23" s="34">
        <f t="shared" si="9"/>
        <v>6.2664139996418555</v>
      </c>
      <c r="AH23" s="29"/>
      <c r="AI23" s="62">
        <v>2272.2948969999993</v>
      </c>
      <c r="AJ23" s="62"/>
      <c r="AK23" s="62">
        <v>2658.8364430000006</v>
      </c>
      <c r="AL23" s="29"/>
      <c r="AM23" s="34">
        <f t="shared" si="10"/>
        <v>17.011064299371228</v>
      </c>
      <c r="AN23" s="62"/>
      <c r="AO23" s="34">
        <f t="shared" si="11"/>
        <v>32.594094005875576</v>
      </c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8880.1946429999989</v>
      </c>
      <c r="D24" s="62"/>
      <c r="E24" s="62"/>
      <c r="F24" s="29"/>
      <c r="G24" s="34"/>
      <c r="H24" s="62"/>
      <c r="I24" s="34"/>
      <c r="J24" s="29"/>
      <c r="K24" s="62">
        <v>7010.7209429999994</v>
      </c>
      <c r="L24" s="62"/>
      <c r="M24" s="62"/>
      <c r="N24" s="29"/>
      <c r="O24" s="34"/>
      <c r="P24" s="62"/>
      <c r="Q24" s="34"/>
      <c r="R24" s="29"/>
      <c r="S24" s="62">
        <v>1869.4737000000002</v>
      </c>
      <c r="T24" s="62"/>
      <c r="U24" s="62"/>
      <c r="V24" s="29"/>
      <c r="W24" s="34"/>
      <c r="X24" s="62"/>
      <c r="Y24" s="34"/>
      <c r="Z24" s="29"/>
      <c r="AA24" s="62">
        <v>6912.9682859999994</v>
      </c>
      <c r="AB24" s="62"/>
      <c r="AC24" s="62"/>
      <c r="AD24" s="29"/>
      <c r="AE24" s="34"/>
      <c r="AF24" s="62"/>
      <c r="AG24" s="34"/>
      <c r="AH24" s="29"/>
      <c r="AI24" s="62">
        <v>1967.226357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8230.1834299999991</v>
      </c>
      <c r="D25" s="62"/>
      <c r="E25" s="62"/>
      <c r="F25" s="29"/>
      <c r="G25" s="34"/>
      <c r="H25" s="62"/>
      <c r="I25" s="34"/>
      <c r="J25" s="29"/>
      <c r="K25" s="62">
        <v>6275.743457999999</v>
      </c>
      <c r="L25" s="62"/>
      <c r="M25" s="62"/>
      <c r="N25" s="29"/>
      <c r="O25" s="34"/>
      <c r="P25" s="62"/>
      <c r="Q25" s="34"/>
      <c r="R25" s="29"/>
      <c r="S25" s="62">
        <v>1954.4399720000001</v>
      </c>
      <c r="T25" s="62"/>
      <c r="U25" s="62"/>
      <c r="V25" s="29"/>
      <c r="W25" s="34"/>
      <c r="X25" s="62"/>
      <c r="Y25" s="34"/>
      <c r="Z25" s="29"/>
      <c r="AA25" s="62">
        <v>6170.6672649999991</v>
      </c>
      <c r="AB25" s="62"/>
      <c r="AC25" s="62"/>
      <c r="AD25" s="29"/>
      <c r="AE25" s="34"/>
      <c r="AF25" s="62"/>
      <c r="AG25" s="34"/>
      <c r="AH25" s="29"/>
      <c r="AI25" s="62">
        <v>2059.5161650000005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0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657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109561.561357</v>
      </c>
      <c r="F10" s="72"/>
      <c r="G10" s="73">
        <v>31.770544770324904</v>
      </c>
      <c r="H10" s="74"/>
      <c r="I10" s="75"/>
      <c r="J10" s="70"/>
      <c r="K10" s="71">
        <f>SUM(K11:K22)</f>
        <v>91434.378236000004</v>
      </c>
      <c r="L10" s="72"/>
      <c r="M10" s="73">
        <v>23.76446476621787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7599.2962920000009</v>
      </c>
      <c r="F11" s="62"/>
      <c r="G11" s="77">
        <v>36.966688115341242</v>
      </c>
      <c r="H11" s="78"/>
      <c r="I11" s="77">
        <v>-3.2783711237052131</v>
      </c>
      <c r="J11" s="29"/>
      <c r="K11" s="62">
        <v>6547.0273910000014</v>
      </c>
      <c r="L11" s="62"/>
      <c r="M11" s="77">
        <v>29.39651160089511</v>
      </c>
      <c r="N11" s="78"/>
      <c r="O11" s="77">
        <v>-5.4138983821319187</v>
      </c>
      <c r="P11" s="68"/>
      <c r="Q11" s="77">
        <v>36.646027473926722</v>
      </c>
      <c r="R11" s="78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8209.4735690000016</v>
      </c>
      <c r="F12" s="62"/>
      <c r="G12" s="77">
        <v>42.091911054660898</v>
      </c>
      <c r="H12" s="78"/>
      <c r="I12" s="77">
        <f>E12/E11*100-100</f>
        <v>8.0293918483261564</v>
      </c>
      <c r="J12" s="29"/>
      <c r="K12" s="62">
        <v>6804.5524910000004</v>
      </c>
      <c r="L12" s="62"/>
      <c r="M12" s="77">
        <v>31.429156516757644</v>
      </c>
      <c r="N12" s="78"/>
      <c r="O12" s="77">
        <f>K12/K11*100-100</f>
        <v>3.933466054441908</v>
      </c>
      <c r="P12" s="68"/>
      <c r="Q12" s="77">
        <v>38.968740757308865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9143.5049459999973</v>
      </c>
      <c r="F13" s="62"/>
      <c r="G13" s="77">
        <v>29.58943326470424</v>
      </c>
      <c r="H13" s="78"/>
      <c r="I13" s="77">
        <f t="shared" ref="I13:I22" si="0">E13/E12*100-100</f>
        <v>11.377481992597112</v>
      </c>
      <c r="J13" s="29"/>
      <c r="K13" s="62">
        <v>7732.5674769999987</v>
      </c>
      <c r="L13" s="62"/>
      <c r="M13" s="77">
        <v>19.87834099286296</v>
      </c>
      <c r="N13" s="78"/>
      <c r="O13" s="77">
        <f t="shared" ref="O13:O22" si="1">K13/K12*100-100</f>
        <v>13.638148683949922</v>
      </c>
      <c r="P13" s="68"/>
      <c r="Q13" s="77">
        <v>35.745866128825014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8745.0744469999991</v>
      </c>
      <c r="F14" s="62"/>
      <c r="G14" s="77">
        <v>27.520578319975698</v>
      </c>
      <c r="H14" s="78"/>
      <c r="I14" s="77">
        <f t="shared" si="0"/>
        <v>-4.3575248370626127</v>
      </c>
      <c r="J14" s="29"/>
      <c r="K14" s="62">
        <v>7240.9888809999984</v>
      </c>
      <c r="L14" s="62"/>
      <c r="M14" s="77">
        <v>16.636069007689102</v>
      </c>
      <c r="N14" s="78"/>
      <c r="O14" s="77">
        <f t="shared" si="1"/>
        <v>-6.3572493542690438</v>
      </c>
      <c r="P14" s="68"/>
      <c r="Q14" s="77">
        <v>32.537278248312958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9872.6367890000001</v>
      </c>
      <c r="F15" s="62"/>
      <c r="G15" s="77">
        <v>45.387330940704032</v>
      </c>
      <c r="H15" s="78"/>
      <c r="I15" s="77">
        <f t="shared" si="0"/>
        <v>12.893684883229469</v>
      </c>
      <c r="J15" s="29"/>
      <c r="K15" s="62">
        <v>8130.1215820000007</v>
      </c>
      <c r="L15" s="62"/>
      <c r="M15" s="77">
        <v>33.977060675696833</v>
      </c>
      <c r="N15" s="78"/>
      <c r="O15" s="77">
        <f t="shared" si="1"/>
        <v>12.279161252864839</v>
      </c>
      <c r="P15" s="68"/>
      <c r="Q15" s="77">
        <v>34.085599724887572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9679.4268650000013</v>
      </c>
      <c r="F16" s="62"/>
      <c r="G16" s="77">
        <v>43.135561970591084</v>
      </c>
      <c r="H16" s="78"/>
      <c r="I16" s="77">
        <f t="shared" si="0"/>
        <v>-1.9570245328509657</v>
      </c>
      <c r="J16" s="29"/>
      <c r="K16" s="62">
        <v>7694.6955990000024</v>
      </c>
      <c r="L16" s="62"/>
      <c r="M16" s="77">
        <v>25.356427616845096</v>
      </c>
      <c r="N16" s="78"/>
      <c r="O16" s="77">
        <f t="shared" si="1"/>
        <v>-5.3557130555590504</v>
      </c>
      <c r="P16" s="68"/>
      <c r="Q16" s="77">
        <v>38.638267763217641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9391.1019489999999</v>
      </c>
      <c r="F17" s="62"/>
      <c r="G17" s="77">
        <v>31.652568906032371</v>
      </c>
      <c r="H17" s="78"/>
      <c r="I17" s="77">
        <f t="shared" si="0"/>
        <v>-2.9787395475093632</v>
      </c>
      <c r="J17" s="29"/>
      <c r="K17" s="62">
        <v>7754.4294560000008</v>
      </c>
      <c r="L17" s="62"/>
      <c r="M17" s="77">
        <v>22.993619322762783</v>
      </c>
      <c r="N17" s="78"/>
      <c r="O17" s="77">
        <f t="shared" si="1"/>
        <v>0.77629915610646094</v>
      </c>
      <c r="P17" s="68"/>
      <c r="Q17" s="77">
        <v>39.915053770443876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9194.7026499999993</v>
      </c>
      <c r="F18" s="62"/>
      <c r="G18" s="77">
        <v>50.468348559565982</v>
      </c>
      <c r="H18" s="78"/>
      <c r="I18" s="77">
        <f t="shared" si="0"/>
        <v>-2.0913339038015124</v>
      </c>
      <c r="J18" s="29"/>
      <c r="K18" s="62">
        <v>7055.9616149999974</v>
      </c>
      <c r="L18" s="62"/>
      <c r="M18" s="77">
        <v>33.783581905898444</v>
      </c>
      <c r="N18" s="78"/>
      <c r="O18" s="77">
        <f t="shared" si="1"/>
        <v>-9.0073401913478364</v>
      </c>
      <c r="P18" s="68"/>
      <c r="Q18" s="77">
        <v>41.281034467535989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9757.5478999999996</v>
      </c>
      <c r="F19" s="62"/>
      <c r="G19" s="77">
        <v>32.387105617227547</v>
      </c>
      <c r="H19" s="78"/>
      <c r="I19" s="77">
        <f t="shared" si="0"/>
        <v>6.1214078521614823</v>
      </c>
      <c r="J19" s="29"/>
      <c r="K19" s="62">
        <v>8242.7799319999995</v>
      </c>
      <c r="L19" s="62"/>
      <c r="M19" s="77">
        <v>29.461119518730328</v>
      </c>
      <c r="N19" s="78"/>
      <c r="O19" s="77">
        <f t="shared" si="1"/>
        <v>16.820078987915551</v>
      </c>
      <c r="P19" s="68"/>
      <c r="Q19" s="77">
        <v>37.492742422484412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9591.1032130000021</v>
      </c>
      <c r="F20" s="62"/>
      <c r="G20" s="77">
        <v>26.42274251303094</v>
      </c>
      <c r="H20" s="78"/>
      <c r="I20" s="77">
        <f t="shared" si="0"/>
        <v>-1.705804457285808</v>
      </c>
      <c r="J20" s="29"/>
      <c r="K20" s="62">
        <v>8307.4300590000021</v>
      </c>
      <c r="L20" s="62"/>
      <c r="M20" s="77">
        <v>25.7715441455167</v>
      </c>
      <c r="N20" s="78"/>
      <c r="O20" s="77">
        <f t="shared" si="1"/>
        <v>0.78432431210518416</v>
      </c>
      <c r="P20" s="68"/>
      <c r="Q20" s="77">
        <v>35.483814998159545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9714.1718479999963</v>
      </c>
      <c r="F21" s="62"/>
      <c r="G21" s="77">
        <v>17.101800721372925</v>
      </c>
      <c r="H21" s="78"/>
      <c r="I21" s="77">
        <f t="shared" si="0"/>
        <v>1.2831541092497503</v>
      </c>
      <c r="J21" s="29"/>
      <c r="K21" s="62">
        <v>8370.2189009999965</v>
      </c>
      <c r="L21" s="62"/>
      <c r="M21" s="77">
        <v>14.616624894308288</v>
      </c>
      <c r="N21" s="78"/>
      <c r="O21" s="77">
        <f t="shared" si="1"/>
        <v>0.75581547547271555</v>
      </c>
      <c r="P21" s="68"/>
      <c r="Q21" s="77">
        <v>24.98798594317087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8663.5208889999994</v>
      </c>
      <c r="F22" s="62"/>
      <c r="G22" s="77">
        <v>10.266769446799898</v>
      </c>
      <c r="H22" s="78"/>
      <c r="I22" s="77">
        <f t="shared" si="0"/>
        <v>-10.815651353916593</v>
      </c>
      <c r="J22" s="29"/>
      <c r="K22" s="62">
        <v>7553.6048519999995</v>
      </c>
      <c r="L22" s="62"/>
      <c r="M22" s="77">
        <v>9.128310215205147</v>
      </c>
      <c r="N22" s="78"/>
      <c r="O22" s="77">
        <f t="shared" si="1"/>
        <v>-9.7561850969325974</v>
      </c>
      <c r="P22" s="68"/>
      <c r="Q22" s="77">
        <v>17.818415876204512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105148.40943499999</v>
      </c>
      <c r="F24" s="72"/>
      <c r="G24" s="73">
        <f t="shared" ref="G24:G36" si="2">E24/E10*100-100</f>
        <v>-4.0280111631669939</v>
      </c>
      <c r="H24" s="74"/>
      <c r="I24" s="75"/>
      <c r="J24" s="70"/>
      <c r="K24" s="71">
        <f>SUM(K25:K36)</f>
        <v>93003.718068999995</v>
      </c>
      <c r="L24" s="72"/>
      <c r="M24" s="73">
        <f t="shared" ref="M24:M36" si="3">K24/K10*100-100</f>
        <v>1.7163564331890342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8432.4844810000031</v>
      </c>
      <c r="F25" s="62"/>
      <c r="G25" s="77">
        <f t="shared" si="2"/>
        <v>10.964017679862323</v>
      </c>
      <c r="H25" s="78"/>
      <c r="I25" s="77">
        <f>E25/E22*100-100</f>
        <v>-2.6667726777613154</v>
      </c>
      <c r="J25" s="29"/>
      <c r="K25" s="62">
        <v>7309.7701760000027</v>
      </c>
      <c r="L25" s="62"/>
      <c r="M25" s="77">
        <f t="shared" si="3"/>
        <v>11.650215272484132</v>
      </c>
      <c r="N25" s="78"/>
      <c r="O25" s="77">
        <f>K25/K22*100-100</f>
        <v>-3.2280570770846708</v>
      </c>
      <c r="P25" s="68"/>
      <c r="Q25" s="77">
        <v>12.877051953560056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8753.1711209999994</v>
      </c>
      <c r="F26" s="62"/>
      <c r="G26" s="77">
        <f t="shared" si="2"/>
        <v>6.622806534794961</v>
      </c>
      <c r="H26" s="78"/>
      <c r="I26" s="77">
        <f>E26/E25*100-100</f>
        <v>3.8029911673429666</v>
      </c>
      <c r="J26" s="29"/>
      <c r="K26" s="62">
        <v>7743.3153039999997</v>
      </c>
      <c r="L26" s="62"/>
      <c r="M26" s="77">
        <f t="shared" si="3"/>
        <v>13.796099218011022</v>
      </c>
      <c r="N26" s="78"/>
      <c r="O26" s="77">
        <f>K26/K25*100-100</f>
        <v>5.9310363740770526</v>
      </c>
      <c r="P26" s="68"/>
      <c r="Q26" s="77">
        <v>9.226594005932526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9978.2568900000006</v>
      </c>
      <c r="F27" s="62"/>
      <c r="G27" s="77">
        <f t="shared" si="2"/>
        <v>9.1294525341202046</v>
      </c>
      <c r="H27" s="78"/>
      <c r="I27" s="77">
        <f t="shared" ref="I27:I36" si="4">E27/E26*100-100</f>
        <v>13.995907906574118</v>
      </c>
      <c r="J27" s="29"/>
      <c r="K27" s="62">
        <v>8783.0393159999985</v>
      </c>
      <c r="L27" s="62"/>
      <c r="M27" s="77">
        <f t="shared" si="3"/>
        <v>13.5850329418341</v>
      </c>
      <c r="N27" s="78"/>
      <c r="O27" s="77">
        <f t="shared" ref="O27:O36" si="5">K27/K26*100-100</f>
        <v>13.427375370636184</v>
      </c>
      <c r="P27" s="68"/>
      <c r="Q27" s="77">
        <v>8.8634711748988906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8105.3811400000013</v>
      </c>
      <c r="F28" s="62"/>
      <c r="G28" s="77">
        <f t="shared" si="2"/>
        <v>-7.3148983565193646</v>
      </c>
      <c r="H28" s="78"/>
      <c r="I28" s="77">
        <f t="shared" si="4"/>
        <v>-18.769568378991693</v>
      </c>
      <c r="J28" s="29"/>
      <c r="K28" s="62">
        <v>7237.3418980000024</v>
      </c>
      <c r="L28" s="62"/>
      <c r="M28" s="77">
        <f t="shared" si="3"/>
        <v>-5.0365814116432261E-2</v>
      </c>
      <c r="N28" s="78"/>
      <c r="O28" s="77">
        <f t="shared" si="5"/>
        <v>-17.59866217590772</v>
      </c>
      <c r="P28" s="68"/>
      <c r="Q28" s="77">
        <v>2.8306946501935215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9405.0807829999976</v>
      </c>
      <c r="F29" s="62"/>
      <c r="G29" s="77">
        <f t="shared" si="2"/>
        <v>-4.7358777193236676</v>
      </c>
      <c r="H29" s="78"/>
      <c r="I29" s="77">
        <f t="shared" si="4"/>
        <v>16.035021926186644</v>
      </c>
      <c r="J29" s="29"/>
      <c r="K29" s="62">
        <v>8395.1188179999972</v>
      </c>
      <c r="L29" s="62"/>
      <c r="M29" s="77">
        <f t="shared" si="3"/>
        <v>3.2594498535753331</v>
      </c>
      <c r="N29" s="78"/>
      <c r="O29" s="77">
        <f t="shared" si="5"/>
        <v>15.997267177883899</v>
      </c>
      <c r="P29" s="68"/>
      <c r="Q29" s="77">
        <v>-0.98157576099522714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9100.9280890000009</v>
      </c>
      <c r="F30" s="62"/>
      <c r="G30" s="77">
        <f t="shared" si="2"/>
        <v>-5.9765808871577235</v>
      </c>
      <c r="H30" s="78"/>
      <c r="I30" s="77">
        <f t="shared" si="4"/>
        <v>-3.2339189956747987</v>
      </c>
      <c r="J30" s="29"/>
      <c r="K30" s="62">
        <v>8046.5445950000012</v>
      </c>
      <c r="L30" s="62"/>
      <c r="M30" s="77">
        <f t="shared" si="3"/>
        <v>4.5726174800953174</v>
      </c>
      <c r="N30" s="78"/>
      <c r="O30" s="77">
        <f t="shared" si="5"/>
        <v>-4.1521058910163049</v>
      </c>
      <c r="P30" s="68"/>
      <c r="Q30" s="77">
        <v>-5.9573094741352151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8658.1303160000007</v>
      </c>
      <c r="F31" s="62"/>
      <c r="G31" s="77">
        <f t="shared" si="2"/>
        <v>-7.8049587469130728</v>
      </c>
      <c r="H31" s="78"/>
      <c r="I31" s="77">
        <f t="shared" si="4"/>
        <v>-4.8654133805891178</v>
      </c>
      <c r="J31" s="29"/>
      <c r="K31" s="62">
        <v>7810.7356120000004</v>
      </c>
      <c r="L31" s="62"/>
      <c r="M31" s="77">
        <f t="shared" si="3"/>
        <v>0.72611603883289888</v>
      </c>
      <c r="N31" s="78"/>
      <c r="O31" s="77">
        <f t="shared" si="5"/>
        <v>-2.9305620594774098</v>
      </c>
      <c r="P31" s="68"/>
      <c r="Q31" s="77">
        <v>-6.1466200325219518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7764.9638749999995</v>
      </c>
      <c r="F32" s="62"/>
      <c r="G32" s="77">
        <f t="shared" si="2"/>
        <v>-15.549592297038544</v>
      </c>
      <c r="H32" s="78"/>
      <c r="I32" s="77">
        <f t="shared" si="4"/>
        <v>-10.315927439316226</v>
      </c>
      <c r="J32" s="29"/>
      <c r="K32" s="62">
        <v>6605.9530189999996</v>
      </c>
      <c r="L32" s="62"/>
      <c r="M32" s="77">
        <f t="shared" si="3"/>
        <v>-6.377707540859376</v>
      </c>
      <c r="N32" s="78"/>
      <c r="O32" s="77">
        <f t="shared" si="5"/>
        <v>-15.424700730479685</v>
      </c>
      <c r="P32" s="68"/>
      <c r="Q32" s="77">
        <v>-9.6981664115906341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8578.2115289999983</v>
      </c>
      <c r="F33" s="62"/>
      <c r="G33" s="77">
        <f t="shared" si="2"/>
        <v>-12.086401041392804</v>
      </c>
      <c r="H33" s="78"/>
      <c r="I33" s="77">
        <f t="shared" si="4"/>
        <v>10.473296039641895</v>
      </c>
      <c r="J33" s="29"/>
      <c r="K33" s="62">
        <v>7430.0092909999976</v>
      </c>
      <c r="L33" s="62"/>
      <c r="M33" s="77">
        <f t="shared" si="3"/>
        <v>-9.8603947661477207</v>
      </c>
      <c r="N33" s="78"/>
      <c r="O33" s="77">
        <f t="shared" si="5"/>
        <v>12.474449479580812</v>
      </c>
      <c r="P33" s="68"/>
      <c r="Q33" s="77">
        <v>-11.791289612327674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9261.4231380000001</v>
      </c>
      <c r="F34" s="62"/>
      <c r="G34" s="77">
        <f t="shared" si="2"/>
        <v>-3.4373530101641165</v>
      </c>
      <c r="H34" s="78"/>
      <c r="I34" s="77">
        <f t="shared" si="4"/>
        <v>7.9644994377942027</v>
      </c>
      <c r="J34" s="29"/>
      <c r="K34" s="62">
        <v>8270.099933999998</v>
      </c>
      <c r="L34" s="62"/>
      <c r="M34" s="77">
        <f t="shared" si="3"/>
        <v>-0.44935828210267914</v>
      </c>
      <c r="N34" s="78"/>
      <c r="O34" s="77">
        <f t="shared" si="5"/>
        <v>11.306723990474765</v>
      </c>
      <c r="P34" s="68"/>
      <c r="Q34" s="77">
        <v>-10.295760075711328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8880.1946429999989</v>
      </c>
      <c r="F35" s="62"/>
      <c r="G35" s="77">
        <f t="shared" si="2"/>
        <v>-8.585160094441818</v>
      </c>
      <c r="H35" s="78"/>
      <c r="I35" s="77">
        <f t="shared" si="4"/>
        <v>-4.1163057698530707</v>
      </c>
      <c r="J35" s="29"/>
      <c r="K35" s="62">
        <v>8055.5804989999979</v>
      </c>
      <c r="L35" s="62"/>
      <c r="M35" s="77">
        <f t="shared" si="3"/>
        <v>-3.759022383063467</v>
      </c>
      <c r="N35" s="78"/>
      <c r="O35" s="77">
        <f t="shared" si="5"/>
        <v>-2.5939158741972221</v>
      </c>
      <c r="P35" s="68"/>
      <c r="Q35" s="77">
        <v>-8.0618240497287985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8230.1834299999991</v>
      </c>
      <c r="F36" s="62"/>
      <c r="G36" s="77">
        <f t="shared" si="2"/>
        <v>-5.001863151853243</v>
      </c>
      <c r="H36" s="78"/>
      <c r="I36" s="77">
        <f t="shared" si="4"/>
        <v>-7.3197856480813073</v>
      </c>
      <c r="J36" s="29"/>
      <c r="K36" s="62">
        <v>7316.2096069999998</v>
      </c>
      <c r="L36" s="62"/>
      <c r="M36" s="77">
        <f t="shared" si="3"/>
        <v>-3.1428073039476487</v>
      </c>
      <c r="N36" s="78"/>
      <c r="O36" s="77">
        <f t="shared" si="5"/>
        <v>-9.1783688598454489</v>
      </c>
      <c r="P36" s="68"/>
      <c r="Q36" s="77">
        <v>-5.7099159429492659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8095.9560500000007</v>
      </c>
      <c r="F39" s="62"/>
      <c r="G39" s="77">
        <f t="shared" ref="G39:G45" si="6">E39/E25*100-100</f>
        <v>-3.9908574010217848</v>
      </c>
      <c r="H39" s="78"/>
      <c r="I39" s="77">
        <f>E39/E36*100-100</f>
        <v>-1.6309160195716146</v>
      </c>
      <c r="J39" s="29"/>
      <c r="K39" s="62">
        <v>7307.7478710000014</v>
      </c>
      <c r="L39" s="62"/>
      <c r="M39" s="77">
        <f t="shared" ref="M39:M45" si="7">K39/K25*100-100</f>
        <v>-2.7665780883808111E-2</v>
      </c>
      <c r="N39" s="78"/>
      <c r="O39" s="77">
        <f>K39/K36*100-100</f>
        <v>-0.11565737526029807</v>
      </c>
      <c r="P39" s="68"/>
      <c r="Q39" s="77">
        <v>-5.9822174316818746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8963.4433970000009</v>
      </c>
      <c r="F40" s="62"/>
      <c r="G40" s="77">
        <f t="shared" si="6"/>
        <v>2.4022411203127376</v>
      </c>
      <c r="H40" s="78"/>
      <c r="I40" s="77">
        <f t="shared" ref="I40:I45" si="8">E40/E39*100-100</f>
        <v>10.71506986503465</v>
      </c>
      <c r="J40" s="29"/>
      <c r="K40" s="62">
        <v>8032.7797990000017</v>
      </c>
      <c r="L40" s="62"/>
      <c r="M40" s="77">
        <f t="shared" si="7"/>
        <v>3.7382501375150241</v>
      </c>
      <c r="N40" s="78"/>
      <c r="O40" s="77">
        <f t="shared" ref="O40:O45" si="9">K40/K39*100-100</f>
        <v>9.9214141045726336</v>
      </c>
      <c r="P40" s="68"/>
      <c r="Q40" s="77">
        <v>-2.1648411669704046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8547.8326349999988</v>
      </c>
      <c r="F41" s="62"/>
      <c r="G41" s="77">
        <f t="shared" si="6"/>
        <v>-14.335412194423895</v>
      </c>
      <c r="H41" s="78"/>
      <c r="I41" s="77">
        <f t="shared" si="8"/>
        <v>-4.6367310373054238</v>
      </c>
      <c r="J41" s="29"/>
      <c r="K41" s="62">
        <v>7769.1013909999983</v>
      </c>
      <c r="L41" s="62"/>
      <c r="M41" s="77">
        <f t="shared" si="7"/>
        <v>-11.544271732370788</v>
      </c>
      <c r="N41" s="78"/>
      <c r="O41" s="77">
        <f t="shared" si="9"/>
        <v>-3.2825300157341388</v>
      </c>
      <c r="P41" s="68"/>
      <c r="Q41" s="77">
        <v>-5.7306929200955636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9269.346160000001</v>
      </c>
      <c r="F42" s="62"/>
      <c r="G42" s="77">
        <f t="shared" si="6"/>
        <v>14.360398356294922</v>
      </c>
      <c r="H42" s="78"/>
      <c r="I42" s="77">
        <f t="shared" si="8"/>
        <v>8.4408943858550742</v>
      </c>
      <c r="J42" s="29"/>
      <c r="K42" s="62">
        <v>8226.2149790000003</v>
      </c>
      <c r="L42" s="62"/>
      <c r="M42" s="77">
        <f t="shared" si="7"/>
        <v>13.663484397127462</v>
      </c>
      <c r="N42" s="78"/>
      <c r="O42" s="77">
        <f t="shared" si="9"/>
        <v>5.8837382213796161</v>
      </c>
      <c r="P42" s="68"/>
      <c r="Q42" s="77">
        <v>-0.20936527395583937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9122.8255390000013</v>
      </c>
      <c r="F43" s="62"/>
      <c r="G43" s="77">
        <f t="shared" si="6"/>
        <v>-3.0010932443045277</v>
      </c>
      <c r="H43" s="78"/>
      <c r="I43" s="77">
        <f t="shared" si="8"/>
        <v>-1.5807007147093088</v>
      </c>
      <c r="J43" s="29"/>
      <c r="K43" s="62">
        <v>8087.3559600000017</v>
      </c>
      <c r="L43" s="62"/>
      <c r="M43" s="77">
        <f t="shared" si="7"/>
        <v>-3.665973819692951</v>
      </c>
      <c r="N43" s="78"/>
      <c r="O43" s="77">
        <f t="shared" si="9"/>
        <v>-1.6880062015699764</v>
      </c>
      <c r="P43" s="68"/>
      <c r="Q43" s="77">
        <v>-1.9961442464190071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8547.6549639999994</v>
      </c>
      <c r="F44" s="62"/>
      <c r="G44" s="77">
        <f t="shared" si="6"/>
        <v>-6.0793044356511814</v>
      </c>
      <c r="H44" s="78"/>
      <c r="I44" s="77">
        <f t="shared" si="8"/>
        <v>-6.3047415796909831</v>
      </c>
      <c r="J44" s="29"/>
      <c r="K44" s="62">
        <v>7730.4565899999998</v>
      </c>
      <c r="L44" s="62"/>
      <c r="M44" s="77">
        <f t="shared" si="7"/>
        <v>-3.9282452395331831</v>
      </c>
      <c r="N44" s="78"/>
      <c r="O44" s="77">
        <f t="shared" si="9"/>
        <v>-4.4130538060303479</v>
      </c>
      <c r="P44" s="68"/>
      <c r="Q44" s="77">
        <v>1.2341957742601863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10057.883104000002</v>
      </c>
      <c r="F45" s="62"/>
      <c r="G45" s="77">
        <f t="shared" si="6"/>
        <v>16.166917531990649</v>
      </c>
      <c r="H45" s="78"/>
      <c r="I45" s="77">
        <f t="shared" si="8"/>
        <v>17.668332968055012</v>
      </c>
      <c r="J45" s="29"/>
      <c r="K45" s="62">
        <v>8851.0506830000031</v>
      </c>
      <c r="L45" s="62"/>
      <c r="M45" s="77">
        <f t="shared" si="7"/>
        <v>13.319040903160499</v>
      </c>
      <c r="N45" s="78"/>
      <c r="O45" s="77">
        <f t="shared" si="9"/>
        <v>14.495833201490143</v>
      </c>
      <c r="P45" s="68"/>
      <c r="Q45" s="77">
        <v>2.077092946310799</v>
      </c>
      <c r="R45" s="29"/>
      <c r="S45" s="61" t="s">
        <v>529</v>
      </c>
      <c r="T45" s="29"/>
      <c r="U45" s="190"/>
    </row>
    <row r="46" spans="1:21" ht="13.5" customHeight="1" x14ac:dyDescent="0.2">
      <c r="A46" s="190"/>
      <c r="B46" s="29"/>
      <c r="C46" s="61" t="s">
        <v>333</v>
      </c>
      <c r="D46" s="29"/>
      <c r="E46" s="62">
        <v>7863.7065090000006</v>
      </c>
      <c r="F46" s="62"/>
      <c r="G46" s="77">
        <f>E46/E32*100-100</f>
        <v>1.2716431858480632</v>
      </c>
      <c r="H46" s="78"/>
      <c r="I46" s="77">
        <f>E46/E45*100-100</f>
        <v>-21.815491115892783</v>
      </c>
      <c r="J46" s="29"/>
      <c r="K46" s="62">
        <v>6720.7591400000001</v>
      </c>
      <c r="L46" s="62"/>
      <c r="M46" s="77">
        <f>K46/K32*100-100</f>
        <v>1.737919126427272</v>
      </c>
      <c r="N46" s="78"/>
      <c r="O46" s="77">
        <f>K46/K45*100-100</f>
        <v>-24.068233470762991</v>
      </c>
      <c r="P46" s="68"/>
      <c r="Q46" s="77">
        <v>3.7032654439447441</v>
      </c>
      <c r="R46" s="29"/>
      <c r="S46" s="61" t="s">
        <v>530</v>
      </c>
      <c r="T46" s="29"/>
      <c r="U46" s="190"/>
    </row>
    <row r="47" spans="1:21" ht="13.5" customHeight="1" x14ac:dyDescent="0.2">
      <c r="A47" s="190"/>
      <c r="B47" s="29"/>
      <c r="C47" s="61" t="s">
        <v>334</v>
      </c>
      <c r="D47" s="29"/>
      <c r="E47" s="62">
        <v>8871.410468</v>
      </c>
      <c r="F47" s="62"/>
      <c r="G47" s="77">
        <f>E47/E33*100-100</f>
        <v>3.4179495109067517</v>
      </c>
      <c r="H47" s="78"/>
      <c r="I47" s="77">
        <f>E47/E46*100-100</f>
        <v>12.814618117381201</v>
      </c>
      <c r="J47" s="29"/>
      <c r="K47" s="62">
        <v>8169.9489169999997</v>
      </c>
      <c r="L47" s="62"/>
      <c r="M47" s="77">
        <f>K47/K33*100-100</f>
        <v>9.9587981255460107</v>
      </c>
      <c r="N47" s="78"/>
      <c r="O47" s="77">
        <f>K47/K46*100-100</f>
        <v>21.562888162065576</v>
      </c>
      <c r="P47" s="68"/>
      <c r="Q47" s="77">
        <v>7.1664031513631272</v>
      </c>
      <c r="R47" s="29"/>
      <c r="S47" s="61" t="s">
        <v>531</v>
      </c>
      <c r="T47" s="29"/>
      <c r="U47" s="190"/>
    </row>
    <row r="48" spans="1:21" ht="13.5" customHeight="1" x14ac:dyDescent="0.2">
      <c r="A48" s="190"/>
      <c r="B48" s="29"/>
      <c r="C48" s="61" t="s">
        <v>335</v>
      </c>
      <c r="D48" s="29"/>
      <c r="E48" s="62">
        <v>9955.2642630000009</v>
      </c>
      <c r="F48" s="62"/>
      <c r="G48" s="77">
        <f>E48/E34*100-100</f>
        <v>7.4917333401293575</v>
      </c>
      <c r="H48" s="78"/>
      <c r="I48" s="77">
        <f>E48/E47*100-100</f>
        <v>12.217378498149316</v>
      </c>
      <c r="J48" s="29"/>
      <c r="K48" s="62">
        <v>8850.7212390000004</v>
      </c>
      <c r="L48" s="62"/>
      <c r="M48" s="77">
        <f>K48/K34*100-100</f>
        <v>7.0207290073116724</v>
      </c>
      <c r="N48" s="78"/>
      <c r="O48" s="77">
        <f>K48/K47*100-100</f>
        <v>8.332638660487234</v>
      </c>
      <c r="P48" s="68"/>
      <c r="Q48" s="77">
        <v>4.2405769269100659</v>
      </c>
      <c r="R48" s="29"/>
      <c r="S48" s="61" t="s">
        <v>532</v>
      </c>
      <c r="T48" s="29"/>
      <c r="U48" s="190"/>
    </row>
    <row r="49" spans="1:21" ht="6.75" customHeight="1" thickBot="1" x14ac:dyDescent="0.2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63"/>
    </row>
    <row r="50" spans="1:21" ht="13.5" thickTop="1" x14ac:dyDescent="0.2"/>
  </sheetData>
  <mergeCells count="18">
    <mergeCell ref="Y10:Z10"/>
    <mergeCell ref="S4:S8"/>
    <mergeCell ref="U4:U8"/>
    <mergeCell ref="U10:U22"/>
    <mergeCell ref="U24:U36"/>
    <mergeCell ref="U38:U48"/>
    <mergeCell ref="A1:U1"/>
    <mergeCell ref="A38:A48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77340.161393000002</v>
      </c>
      <c r="D13" s="58"/>
      <c r="E13" s="57">
        <f>SUM(E14:E25)</f>
        <v>66921.509219000014</v>
      </c>
      <c r="F13" s="58"/>
      <c r="G13" s="59"/>
      <c r="H13" s="58"/>
      <c r="I13" s="58"/>
      <c r="J13" s="58"/>
      <c r="K13" s="57">
        <f>SUM(K14:K25)</f>
        <v>57887.119102000011</v>
      </c>
      <c r="L13" s="58"/>
      <c r="M13" s="57">
        <f>SUM(M14:M25)</f>
        <v>50569.989688000001</v>
      </c>
      <c r="N13" s="58"/>
      <c r="O13" s="59"/>
      <c r="P13" s="58"/>
      <c r="Q13" s="58"/>
      <c r="R13" s="58"/>
      <c r="S13" s="57">
        <f>SUM(S14:S25)</f>
        <v>19453.042290999994</v>
      </c>
      <c r="T13" s="58"/>
      <c r="U13" s="57">
        <f>SUM(U14:U25)</f>
        <v>16351.519531</v>
      </c>
      <c r="V13" s="58"/>
      <c r="W13" s="59"/>
      <c r="X13" s="58"/>
      <c r="Y13" s="58"/>
      <c r="Z13" s="58"/>
      <c r="AA13" s="57">
        <f>SUM(AA14:AA25)</f>
        <v>54244.619986999998</v>
      </c>
      <c r="AB13" s="58"/>
      <c r="AC13" s="57">
        <f>SUM(AC14:AC25)</f>
        <v>47556.773993000003</v>
      </c>
      <c r="AD13" s="58"/>
      <c r="AE13" s="59"/>
      <c r="AF13" s="58"/>
      <c r="AG13" s="58"/>
      <c r="AH13" s="58"/>
      <c r="AI13" s="57">
        <f>SUM(AI14:AI25)</f>
        <v>23095.541405999993</v>
      </c>
      <c r="AJ13" s="58"/>
      <c r="AK13" s="57">
        <f>SUM(AK14:AK25)</f>
        <v>19364.735226000001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6380.6757979999984</v>
      </c>
      <c r="D14" s="62"/>
      <c r="E14" s="62">
        <f>M14+U14</f>
        <v>6338.8408909999998</v>
      </c>
      <c r="F14" s="29"/>
      <c r="G14" s="34">
        <f>E14/C14*100-100</f>
        <v>-0.65565009607777824</v>
      </c>
      <c r="H14" s="62"/>
      <c r="I14" s="34">
        <f>E14/C25*100-100</f>
        <v>9.3697412003828475</v>
      </c>
      <c r="J14" s="29"/>
      <c r="K14" s="62">
        <v>4813.7506399999993</v>
      </c>
      <c r="L14" s="62"/>
      <c r="M14" s="62">
        <v>4885.0878300000004</v>
      </c>
      <c r="N14" s="29"/>
      <c r="O14" s="34">
        <f>M14/K14*100-100</f>
        <v>1.4819461026340406</v>
      </c>
      <c r="P14" s="62"/>
      <c r="Q14" s="34">
        <f>M14/K25*100-100</f>
        <v>22.854680137713189</v>
      </c>
      <c r="R14" s="29"/>
      <c r="S14" s="62">
        <v>1566.9251579999991</v>
      </c>
      <c r="T14" s="62"/>
      <c r="U14" s="62">
        <v>1453.7530609999997</v>
      </c>
      <c r="V14" s="29"/>
      <c r="W14" s="34">
        <f>U14/S14*100-100</f>
        <v>-7.222559190028619</v>
      </c>
      <c r="X14" s="62"/>
      <c r="Y14" s="34">
        <f>U14/S25*100-100</f>
        <v>-20.100469467547924</v>
      </c>
      <c r="Z14" s="29"/>
      <c r="AA14" s="62">
        <v>4538.5568190000004</v>
      </c>
      <c r="AB14" s="62"/>
      <c r="AC14" s="62">
        <v>4582.7869920000003</v>
      </c>
      <c r="AD14" s="29"/>
      <c r="AE14" s="34">
        <f>AC14/AA14*100-100</f>
        <v>0.97454267433288067</v>
      </c>
      <c r="AF14" s="62"/>
      <c r="AG14" s="34">
        <f>AC14/AA25*100-100</f>
        <v>23.40667417626112</v>
      </c>
      <c r="AH14" s="29"/>
      <c r="AI14" s="62">
        <v>1842.1189789999985</v>
      </c>
      <c r="AJ14" s="62"/>
      <c r="AK14" s="62">
        <v>1756.0538989999998</v>
      </c>
      <c r="AL14" s="29"/>
      <c r="AM14" s="34">
        <f>AK14/AI14*100-100</f>
        <v>-4.672069555828557</v>
      </c>
      <c r="AN14" s="62"/>
      <c r="AO14" s="34">
        <f>AK14/AI25*100-100</f>
        <v>-15.664562223177725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6406.0867490000001</v>
      </c>
      <c r="D15" s="62"/>
      <c r="E15" s="62">
        <f t="shared" ref="E15:E23" si="1">M15+U15</f>
        <v>6527.9853019999991</v>
      </c>
      <c r="F15" s="29"/>
      <c r="G15" s="34">
        <f t="shared" ref="G15:G23" si="2">E15/C15*100-100</f>
        <v>1.9028551715917246</v>
      </c>
      <c r="H15" s="62"/>
      <c r="I15" s="34">
        <f t="shared" ref="I15:I23" si="3">E15/E14*100-100</f>
        <v>2.9838958612851343</v>
      </c>
      <c r="J15" s="29"/>
      <c r="K15" s="62">
        <v>4909.8930420000006</v>
      </c>
      <c r="L15" s="62"/>
      <c r="M15" s="62">
        <v>5042.66489</v>
      </c>
      <c r="N15" s="29"/>
      <c r="O15" s="34">
        <f t="shared" ref="O15:O23" si="4">M15/K15*100-100</f>
        <v>2.7041698640733784</v>
      </c>
      <c r="P15" s="62"/>
      <c r="Q15" s="34">
        <f t="shared" ref="Q15:Q23" si="5">M15/M14*100-100</f>
        <v>3.2256750642700354</v>
      </c>
      <c r="R15" s="29"/>
      <c r="S15" s="62">
        <v>1496.1937069999997</v>
      </c>
      <c r="T15" s="62"/>
      <c r="U15" s="62">
        <v>1485.3204119999989</v>
      </c>
      <c r="V15" s="29"/>
      <c r="W15" s="34">
        <f t="shared" ref="W15:W23" si="6">U15/S15*100-100</f>
        <v>-0.72673043263914394</v>
      </c>
      <c r="X15" s="62"/>
      <c r="Y15" s="34">
        <f t="shared" ref="Y15:Y23" si="7">U15/U14*100-100</f>
        <v>2.1714383169233002</v>
      </c>
      <c r="Z15" s="29"/>
      <c r="AA15" s="62">
        <v>4594.6389030000009</v>
      </c>
      <c r="AB15" s="62"/>
      <c r="AC15" s="62">
        <v>4670.0803230000001</v>
      </c>
      <c r="AD15" s="29"/>
      <c r="AE15" s="34">
        <f t="shared" ref="AE15:AE23" si="8">AC15/AA15*100-100</f>
        <v>1.641944483400863</v>
      </c>
      <c r="AF15" s="62"/>
      <c r="AG15" s="34">
        <f t="shared" ref="AG15:AG23" si="9">AC15/AC14*100-100</f>
        <v>1.904808823809276</v>
      </c>
      <c r="AH15" s="29"/>
      <c r="AI15" s="62">
        <v>1811.4478459999996</v>
      </c>
      <c r="AJ15" s="62"/>
      <c r="AK15" s="62">
        <v>1857.9049789999988</v>
      </c>
      <c r="AL15" s="29"/>
      <c r="AM15" s="34">
        <f t="shared" ref="AM15:AM23" si="10">AK15/AI15*100-100</f>
        <v>2.5646409363970832</v>
      </c>
      <c r="AN15" s="62"/>
      <c r="AO15" s="34">
        <f t="shared" ref="AO15:AO23" si="11">AK15/AK14*100-100</f>
        <v>5.7999973724040643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7837.6721039999966</v>
      </c>
      <c r="D16" s="62"/>
      <c r="E16" s="62">
        <f t="shared" si="1"/>
        <v>6788.4095349999998</v>
      </c>
      <c r="F16" s="29"/>
      <c r="G16" s="34">
        <f t="shared" si="2"/>
        <v>-13.387426203559855</v>
      </c>
      <c r="H16" s="62"/>
      <c r="I16" s="34">
        <f t="shared" si="3"/>
        <v>3.9893507866847386</v>
      </c>
      <c r="J16" s="29"/>
      <c r="K16" s="62">
        <v>5759.5807909999985</v>
      </c>
      <c r="L16" s="62"/>
      <c r="M16" s="62">
        <v>4975.5549819999987</v>
      </c>
      <c r="N16" s="29"/>
      <c r="O16" s="34">
        <f t="shared" si="4"/>
        <v>-13.612549896428732</v>
      </c>
      <c r="P16" s="62"/>
      <c r="Q16" s="34">
        <f t="shared" si="5"/>
        <v>-1.3308421135238575</v>
      </c>
      <c r="R16" s="29"/>
      <c r="S16" s="62">
        <v>2078.0913129999981</v>
      </c>
      <c r="T16" s="62"/>
      <c r="U16" s="62">
        <v>1812.8545530000008</v>
      </c>
      <c r="V16" s="29"/>
      <c r="W16" s="34">
        <f t="shared" si="6"/>
        <v>-12.763479561304408</v>
      </c>
      <c r="X16" s="62"/>
      <c r="Y16" s="34">
        <f t="shared" si="7"/>
        <v>22.051413173469683</v>
      </c>
      <c r="Z16" s="29"/>
      <c r="AA16" s="62">
        <v>5387.054439999999</v>
      </c>
      <c r="AB16" s="62"/>
      <c r="AC16" s="62">
        <v>4671.6797449999995</v>
      </c>
      <c r="AD16" s="29"/>
      <c r="AE16" s="34">
        <f t="shared" si="8"/>
        <v>-13.279514862300147</v>
      </c>
      <c r="AF16" s="62"/>
      <c r="AG16" s="34">
        <f t="shared" si="9"/>
        <v>3.4248276033338243E-2</v>
      </c>
      <c r="AH16" s="29"/>
      <c r="AI16" s="62">
        <v>2450.6176639999971</v>
      </c>
      <c r="AJ16" s="62"/>
      <c r="AK16" s="62">
        <v>2116.7297900000008</v>
      </c>
      <c r="AL16" s="29"/>
      <c r="AM16" s="34">
        <f t="shared" si="10"/>
        <v>-13.624641611984927</v>
      </c>
      <c r="AN16" s="62"/>
      <c r="AO16" s="34">
        <f t="shared" si="11"/>
        <v>13.931003680248068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5962.5082049999983</v>
      </c>
      <c r="D17" s="62"/>
      <c r="E17" s="62">
        <f t="shared" si="1"/>
        <v>6864.9238369999994</v>
      </c>
      <c r="F17" s="29"/>
      <c r="G17" s="34">
        <f t="shared" si="2"/>
        <v>15.134832539823748</v>
      </c>
      <c r="H17" s="62"/>
      <c r="I17" s="34">
        <f t="shared" si="3"/>
        <v>1.127131496788806</v>
      </c>
      <c r="J17" s="29"/>
      <c r="K17" s="62">
        <v>4534.5230249999986</v>
      </c>
      <c r="L17" s="62"/>
      <c r="M17" s="62">
        <v>5186.0913420000006</v>
      </c>
      <c r="N17" s="29"/>
      <c r="O17" s="34">
        <f t="shared" si="4"/>
        <v>14.369059621215669</v>
      </c>
      <c r="P17" s="62"/>
      <c r="Q17" s="34">
        <f t="shared" si="5"/>
        <v>4.2314146012185034</v>
      </c>
      <c r="R17" s="29"/>
      <c r="S17" s="62">
        <v>1427.9851799999999</v>
      </c>
      <c r="T17" s="62"/>
      <c r="U17" s="62">
        <v>1678.832494999999</v>
      </c>
      <c r="V17" s="29"/>
      <c r="W17" s="34">
        <f t="shared" si="6"/>
        <v>17.566520893445059</v>
      </c>
      <c r="X17" s="62"/>
      <c r="Y17" s="34">
        <f t="shared" si="7"/>
        <v>-7.3928742809628858</v>
      </c>
      <c r="Z17" s="29"/>
      <c r="AA17" s="62">
        <v>4302.3950419999992</v>
      </c>
      <c r="AB17" s="62"/>
      <c r="AC17" s="62">
        <v>4876.9101840000012</v>
      </c>
      <c r="AD17" s="29"/>
      <c r="AE17" s="34">
        <f t="shared" si="8"/>
        <v>13.353379603490211</v>
      </c>
      <c r="AF17" s="62"/>
      <c r="AG17" s="34">
        <f t="shared" si="9"/>
        <v>4.3930759427517501</v>
      </c>
      <c r="AH17" s="29"/>
      <c r="AI17" s="62">
        <v>1660.113163</v>
      </c>
      <c r="AJ17" s="62"/>
      <c r="AK17" s="62">
        <v>1988.0136529999993</v>
      </c>
      <c r="AL17" s="29"/>
      <c r="AM17" s="34">
        <f t="shared" si="10"/>
        <v>19.751695083692283</v>
      </c>
      <c r="AN17" s="62"/>
      <c r="AO17" s="34">
        <f t="shared" si="11"/>
        <v>-6.0808959938151332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6915.5553180000015</v>
      </c>
      <c r="D18" s="62"/>
      <c r="E18" s="62">
        <f t="shared" si="1"/>
        <v>6840.8931069999981</v>
      </c>
      <c r="F18" s="29"/>
      <c r="G18" s="34">
        <f t="shared" si="2"/>
        <v>-1.0796271241684821</v>
      </c>
      <c r="H18" s="62"/>
      <c r="I18" s="34">
        <f t="shared" si="3"/>
        <v>-0.35005093385716179</v>
      </c>
      <c r="J18" s="29"/>
      <c r="K18" s="62">
        <v>5270.5740750000023</v>
      </c>
      <c r="L18" s="62"/>
      <c r="M18" s="62">
        <v>5187.0052709999982</v>
      </c>
      <c r="N18" s="29"/>
      <c r="O18" s="34">
        <f t="shared" si="4"/>
        <v>-1.585573085793385</v>
      </c>
      <c r="P18" s="62"/>
      <c r="Q18" s="34">
        <f t="shared" si="5"/>
        <v>1.7622693850299243E-2</v>
      </c>
      <c r="R18" s="29"/>
      <c r="S18" s="62">
        <v>1644.9812429999993</v>
      </c>
      <c r="T18" s="62"/>
      <c r="U18" s="62">
        <v>1653.8878359999997</v>
      </c>
      <c r="V18" s="29"/>
      <c r="W18" s="34">
        <f t="shared" si="6"/>
        <v>0.54144039866115179</v>
      </c>
      <c r="X18" s="62"/>
      <c r="Y18" s="34">
        <f t="shared" si="7"/>
        <v>-1.4858337013544229</v>
      </c>
      <c r="Z18" s="29"/>
      <c r="AA18" s="62">
        <v>4910.1230420000011</v>
      </c>
      <c r="AB18" s="62"/>
      <c r="AC18" s="62">
        <v>4859.9943839999987</v>
      </c>
      <c r="AD18" s="29"/>
      <c r="AE18" s="34">
        <f t="shared" si="8"/>
        <v>-1.0209246809339447</v>
      </c>
      <c r="AF18" s="62"/>
      <c r="AG18" s="34">
        <f t="shared" si="9"/>
        <v>-0.34685486018379663</v>
      </c>
      <c r="AH18" s="29"/>
      <c r="AI18" s="62">
        <v>2005.4322759999998</v>
      </c>
      <c r="AJ18" s="62"/>
      <c r="AK18" s="62">
        <v>1980.8987229999991</v>
      </c>
      <c r="AL18" s="29"/>
      <c r="AM18" s="34">
        <f t="shared" si="10"/>
        <v>-1.2233548494060784</v>
      </c>
      <c r="AN18" s="62"/>
      <c r="AO18" s="34">
        <f t="shared" si="11"/>
        <v>-0.35789140528605401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6886.346720999999</v>
      </c>
      <c r="D19" s="62"/>
      <c r="E19" s="62">
        <f t="shared" si="1"/>
        <v>6563.6622230000012</v>
      </c>
      <c r="F19" s="29"/>
      <c r="G19" s="34">
        <f t="shared" si="2"/>
        <v>-4.6858590058494656</v>
      </c>
      <c r="H19" s="62"/>
      <c r="I19" s="34">
        <f t="shared" si="3"/>
        <v>-4.052553952587246</v>
      </c>
      <c r="J19" s="29"/>
      <c r="K19" s="62">
        <v>5279.947279</v>
      </c>
      <c r="L19" s="62"/>
      <c r="M19" s="62">
        <v>4960.8992090000011</v>
      </c>
      <c r="N19" s="29"/>
      <c r="O19" s="34">
        <f t="shared" si="4"/>
        <v>-6.0426374192968382</v>
      </c>
      <c r="P19" s="62"/>
      <c r="Q19" s="34">
        <f t="shared" si="5"/>
        <v>-4.3590867983908197</v>
      </c>
      <c r="R19" s="29"/>
      <c r="S19" s="62">
        <v>1606.399441999999</v>
      </c>
      <c r="T19" s="62"/>
      <c r="U19" s="62">
        <v>1602.7630140000006</v>
      </c>
      <c r="V19" s="29"/>
      <c r="W19" s="34">
        <f t="shared" si="6"/>
        <v>-0.22637134357262312</v>
      </c>
      <c r="X19" s="62"/>
      <c r="Y19" s="34">
        <f t="shared" si="7"/>
        <v>-3.0911903992018352</v>
      </c>
      <c r="Z19" s="29"/>
      <c r="AA19" s="62">
        <v>4953.0397439999997</v>
      </c>
      <c r="AB19" s="62"/>
      <c r="AC19" s="62">
        <v>4691.5375420000009</v>
      </c>
      <c r="AD19" s="29"/>
      <c r="AE19" s="34">
        <f t="shared" si="8"/>
        <v>-5.2796306009209104</v>
      </c>
      <c r="AF19" s="62"/>
      <c r="AG19" s="34">
        <f t="shared" si="9"/>
        <v>-3.4661941699889383</v>
      </c>
      <c r="AH19" s="29"/>
      <c r="AI19" s="62">
        <v>1933.3069769999995</v>
      </c>
      <c r="AJ19" s="62"/>
      <c r="AK19" s="62">
        <v>1872.1246810000002</v>
      </c>
      <c r="AL19" s="29"/>
      <c r="AM19" s="34">
        <f t="shared" si="10"/>
        <v>-3.1646446595324846</v>
      </c>
      <c r="AN19" s="62"/>
      <c r="AO19" s="34">
        <f t="shared" si="11"/>
        <v>-5.4911460508826337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6405.4187169999996</v>
      </c>
      <c r="D20" s="62"/>
      <c r="E20" s="62">
        <f t="shared" si="1"/>
        <v>7906.9193300000015</v>
      </c>
      <c r="F20" s="29"/>
      <c r="G20" s="34">
        <f t="shared" si="2"/>
        <v>23.441100095689535</v>
      </c>
      <c r="H20" s="62"/>
      <c r="I20" s="34">
        <f t="shared" si="3"/>
        <v>20.465055351158028</v>
      </c>
      <c r="J20" s="29"/>
      <c r="K20" s="62">
        <v>4783.2052359999998</v>
      </c>
      <c r="L20" s="62"/>
      <c r="M20" s="62">
        <v>5927.335156000001</v>
      </c>
      <c r="N20" s="29"/>
      <c r="O20" s="34">
        <f t="shared" si="4"/>
        <v>23.919732972963345</v>
      </c>
      <c r="P20" s="62"/>
      <c r="Q20" s="34">
        <f t="shared" si="5"/>
        <v>19.481063941930216</v>
      </c>
      <c r="R20" s="29"/>
      <c r="S20" s="62">
        <v>1622.2134809999998</v>
      </c>
      <c r="T20" s="62"/>
      <c r="U20" s="62">
        <v>1979.5841740000003</v>
      </c>
      <c r="V20" s="29"/>
      <c r="W20" s="34">
        <f t="shared" si="6"/>
        <v>22.029818959444384</v>
      </c>
      <c r="X20" s="62"/>
      <c r="Y20" s="34">
        <f t="shared" si="7"/>
        <v>23.510722215854656</v>
      </c>
      <c r="Z20" s="29"/>
      <c r="AA20" s="62">
        <v>4491.6970359999996</v>
      </c>
      <c r="AB20" s="62"/>
      <c r="AC20" s="62">
        <v>5611.7366090000014</v>
      </c>
      <c r="AD20" s="29"/>
      <c r="AE20" s="34">
        <f t="shared" si="8"/>
        <v>24.935777369290975</v>
      </c>
      <c r="AF20" s="62"/>
      <c r="AG20" s="34">
        <f t="shared" si="9"/>
        <v>19.614019045187476</v>
      </c>
      <c r="AH20" s="29"/>
      <c r="AI20" s="62">
        <v>1913.7216809999993</v>
      </c>
      <c r="AJ20" s="62"/>
      <c r="AK20" s="62">
        <v>2295.1827210000001</v>
      </c>
      <c r="AL20" s="29"/>
      <c r="AM20" s="34">
        <f t="shared" si="10"/>
        <v>19.932942380663803</v>
      </c>
      <c r="AN20" s="62"/>
      <c r="AO20" s="34">
        <f t="shared" si="11"/>
        <v>22.597749193393597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5316.3315359999988</v>
      </c>
      <c r="D21" s="62"/>
      <c r="E21" s="62">
        <f t="shared" si="1"/>
        <v>5201.135709000002</v>
      </c>
      <c r="F21" s="29"/>
      <c r="G21" s="34">
        <f t="shared" si="2"/>
        <v>-2.1668292547208239</v>
      </c>
      <c r="H21" s="62"/>
      <c r="I21" s="34">
        <f t="shared" si="3"/>
        <v>-34.220453100284757</v>
      </c>
      <c r="J21" s="29"/>
      <c r="K21" s="62">
        <v>3795.1425629999999</v>
      </c>
      <c r="L21" s="62"/>
      <c r="M21" s="62">
        <v>3834.7223290000006</v>
      </c>
      <c r="N21" s="29"/>
      <c r="O21" s="34">
        <f t="shared" si="4"/>
        <v>1.0429059078274463</v>
      </c>
      <c r="P21" s="62"/>
      <c r="Q21" s="34">
        <f t="shared" si="5"/>
        <v>-35.30444579098473</v>
      </c>
      <c r="R21" s="29"/>
      <c r="S21" s="62">
        <v>1521.1889729999991</v>
      </c>
      <c r="T21" s="62"/>
      <c r="U21" s="62">
        <v>1366.4133800000009</v>
      </c>
      <c r="V21" s="29"/>
      <c r="W21" s="34">
        <f t="shared" si="6"/>
        <v>-10.174646000408416</v>
      </c>
      <c r="X21" s="62"/>
      <c r="Y21" s="34">
        <f t="shared" si="7"/>
        <v>-30.974727018604625</v>
      </c>
      <c r="Z21" s="29"/>
      <c r="AA21" s="62">
        <v>3546.7151289999997</v>
      </c>
      <c r="AB21" s="62"/>
      <c r="AC21" s="62">
        <v>3619.7670860000003</v>
      </c>
      <c r="AD21" s="29"/>
      <c r="AE21" s="34">
        <f t="shared" si="8"/>
        <v>2.0597074854612742</v>
      </c>
      <c r="AF21" s="62"/>
      <c r="AG21" s="34">
        <f t="shared" si="9"/>
        <v>-35.496489977903039</v>
      </c>
      <c r="AH21" s="29"/>
      <c r="AI21" s="62">
        <v>1769.6164069999995</v>
      </c>
      <c r="AJ21" s="62"/>
      <c r="AK21" s="62">
        <v>1581.3686230000008</v>
      </c>
      <c r="AL21" s="29"/>
      <c r="AM21" s="34">
        <f t="shared" si="10"/>
        <v>-10.637773432443026</v>
      </c>
      <c r="AN21" s="62"/>
      <c r="AO21" s="34">
        <f t="shared" si="11"/>
        <v>-31.10053467503424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6174.790253000001</v>
      </c>
      <c r="D22" s="62"/>
      <c r="E22" s="62">
        <f t="shared" si="1"/>
        <v>6468.6850250000025</v>
      </c>
      <c r="F22" s="29"/>
      <c r="G22" s="34">
        <f t="shared" si="2"/>
        <v>4.7595911757037186</v>
      </c>
      <c r="H22" s="62"/>
      <c r="I22" s="34">
        <f t="shared" si="3"/>
        <v>24.370625704048507</v>
      </c>
      <c r="J22" s="29"/>
      <c r="K22" s="62">
        <v>4616.6745360000004</v>
      </c>
      <c r="L22" s="62"/>
      <c r="M22" s="62">
        <v>5068.1250870000013</v>
      </c>
      <c r="N22" s="29"/>
      <c r="O22" s="34">
        <f t="shared" si="4"/>
        <v>9.7786956277656145</v>
      </c>
      <c r="P22" s="62"/>
      <c r="Q22" s="34">
        <f t="shared" si="5"/>
        <v>32.164069577409037</v>
      </c>
      <c r="R22" s="29"/>
      <c r="S22" s="62">
        <v>1558.1157170000006</v>
      </c>
      <c r="T22" s="62"/>
      <c r="U22" s="62">
        <v>1400.5599380000015</v>
      </c>
      <c r="V22" s="29"/>
      <c r="W22" s="34">
        <f t="shared" si="6"/>
        <v>-10.111943373715363</v>
      </c>
      <c r="X22" s="62"/>
      <c r="Y22" s="34">
        <f t="shared" si="7"/>
        <v>2.4989917765588956</v>
      </c>
      <c r="Z22" s="29"/>
      <c r="AA22" s="62">
        <v>4286.2404820000002</v>
      </c>
      <c r="AB22" s="62"/>
      <c r="AC22" s="62">
        <v>4764.1349770000006</v>
      </c>
      <c r="AD22" s="29"/>
      <c r="AE22" s="34">
        <f t="shared" si="8"/>
        <v>11.149502623730783</v>
      </c>
      <c r="AF22" s="62"/>
      <c r="AG22" s="34">
        <f t="shared" si="9"/>
        <v>31.614406778436575</v>
      </c>
      <c r="AH22" s="29"/>
      <c r="AI22" s="62">
        <v>1888.5497709999997</v>
      </c>
      <c r="AJ22" s="62"/>
      <c r="AK22" s="62">
        <v>1704.5500480000012</v>
      </c>
      <c r="AL22" s="29"/>
      <c r="AM22" s="34">
        <f t="shared" si="10"/>
        <v>-9.7429109799192446</v>
      </c>
      <c r="AN22" s="62"/>
      <c r="AO22" s="34">
        <f t="shared" si="11"/>
        <v>7.7895452842812887</v>
      </c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6335.7379249999994</v>
      </c>
      <c r="D23" s="62"/>
      <c r="E23" s="62">
        <f t="shared" si="1"/>
        <v>7420.054259999999</v>
      </c>
      <c r="F23" s="29"/>
      <c r="G23" s="34">
        <f t="shared" si="2"/>
        <v>17.11428641518502</v>
      </c>
      <c r="H23" s="62"/>
      <c r="I23" s="34">
        <f t="shared" si="3"/>
        <v>14.707304982746422</v>
      </c>
      <c r="J23" s="29"/>
      <c r="K23" s="62">
        <v>4770.264862</v>
      </c>
      <c r="L23" s="62"/>
      <c r="M23" s="62">
        <v>5502.503592</v>
      </c>
      <c r="N23" s="29"/>
      <c r="O23" s="34">
        <f t="shared" si="4"/>
        <v>15.35006443422094</v>
      </c>
      <c r="P23" s="62"/>
      <c r="Q23" s="34">
        <f t="shared" si="5"/>
        <v>8.5707928976378724</v>
      </c>
      <c r="R23" s="29"/>
      <c r="S23" s="62">
        <v>1565.473062999999</v>
      </c>
      <c r="T23" s="62"/>
      <c r="U23" s="62">
        <v>1917.5506679999987</v>
      </c>
      <c r="V23" s="29"/>
      <c r="W23" s="34">
        <f t="shared" si="6"/>
        <v>22.490173310634589</v>
      </c>
      <c r="X23" s="62"/>
      <c r="Y23" s="34">
        <f t="shared" si="7"/>
        <v>36.913145662174202</v>
      </c>
      <c r="Z23" s="29"/>
      <c r="AA23" s="62">
        <v>4489.8203000000003</v>
      </c>
      <c r="AB23" s="62"/>
      <c r="AC23" s="62">
        <v>5208.1461509999999</v>
      </c>
      <c r="AD23" s="29"/>
      <c r="AE23" s="34">
        <f t="shared" si="8"/>
        <v>15.998988890490779</v>
      </c>
      <c r="AF23" s="62"/>
      <c r="AG23" s="34">
        <f t="shared" si="9"/>
        <v>9.3198697380231437</v>
      </c>
      <c r="AH23" s="29"/>
      <c r="AI23" s="62">
        <v>1845.9176249999991</v>
      </c>
      <c r="AJ23" s="62"/>
      <c r="AK23" s="62">
        <v>2211.9081089999986</v>
      </c>
      <c r="AL23" s="29"/>
      <c r="AM23" s="34">
        <f t="shared" si="10"/>
        <v>19.827021479357711</v>
      </c>
      <c r="AN23" s="62"/>
      <c r="AO23" s="34">
        <f t="shared" si="11"/>
        <v>29.764926034016753</v>
      </c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6923.2477310000031</v>
      </c>
      <c r="D24" s="62"/>
      <c r="E24" s="62"/>
      <c r="F24" s="29"/>
      <c r="G24" s="34"/>
      <c r="H24" s="62"/>
      <c r="I24" s="34"/>
      <c r="J24" s="29"/>
      <c r="K24" s="62">
        <v>5377.2490660000021</v>
      </c>
      <c r="L24" s="62"/>
      <c r="M24" s="62"/>
      <c r="N24" s="29"/>
      <c r="O24" s="34"/>
      <c r="P24" s="62"/>
      <c r="Q24" s="34"/>
      <c r="R24" s="29"/>
      <c r="S24" s="62">
        <v>1545.998665000001</v>
      </c>
      <c r="T24" s="62"/>
      <c r="U24" s="62"/>
      <c r="V24" s="29"/>
      <c r="W24" s="34"/>
      <c r="X24" s="62"/>
      <c r="Y24" s="34"/>
      <c r="Z24" s="29"/>
      <c r="AA24" s="62">
        <v>5030.7741050000022</v>
      </c>
      <c r="AB24" s="62"/>
      <c r="AC24" s="62"/>
      <c r="AD24" s="29"/>
      <c r="AE24" s="34"/>
      <c r="AF24" s="62"/>
      <c r="AG24" s="34"/>
      <c r="AH24" s="29"/>
      <c r="AI24" s="62">
        <v>1892.4736260000013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5795.790336</v>
      </c>
      <c r="D25" s="62"/>
      <c r="E25" s="62"/>
      <c r="F25" s="29"/>
      <c r="G25" s="34"/>
      <c r="H25" s="62"/>
      <c r="I25" s="34"/>
      <c r="J25" s="29"/>
      <c r="K25" s="62">
        <v>3976.313987</v>
      </c>
      <c r="L25" s="62"/>
      <c r="M25" s="62"/>
      <c r="N25" s="29"/>
      <c r="O25" s="34"/>
      <c r="P25" s="62"/>
      <c r="Q25" s="34"/>
      <c r="R25" s="29"/>
      <c r="S25" s="62">
        <v>1819.4763490000005</v>
      </c>
      <c r="T25" s="62"/>
      <c r="U25" s="62"/>
      <c r="V25" s="29"/>
      <c r="W25" s="34"/>
      <c r="X25" s="62"/>
      <c r="Y25" s="34"/>
      <c r="Z25" s="29"/>
      <c r="AA25" s="62">
        <v>3713.5649450000001</v>
      </c>
      <c r="AB25" s="62"/>
      <c r="AC25" s="62"/>
      <c r="AD25" s="29"/>
      <c r="AE25" s="34"/>
      <c r="AF25" s="62"/>
      <c r="AG25" s="34"/>
      <c r="AH25" s="29"/>
      <c r="AI25" s="62">
        <v>2082.2253910000004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0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663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77340.161393000002</v>
      </c>
      <c r="F24" s="72"/>
      <c r="G24" s="73">
        <f t="shared" ref="G24:G36" si="2">E24/E10*100-100</f>
        <v>-1.3552804405528605</v>
      </c>
      <c r="H24" s="74"/>
      <c r="I24" s="75"/>
      <c r="J24" s="70"/>
      <c r="K24" s="71">
        <f>SUM(K25:K36)</f>
        <v>72422.612887999989</v>
      </c>
      <c r="L24" s="72"/>
      <c r="M24" s="73">
        <f t="shared" ref="M24:M36" si="3">K24/K10*100-100</f>
        <v>0.74942004403706619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6380.6757979999984</v>
      </c>
      <c r="F25" s="62"/>
      <c r="G25" s="77">
        <f t="shared" si="2"/>
        <v>13.437079253011206</v>
      </c>
      <c r="H25" s="78"/>
      <c r="I25" s="77">
        <f>E25/E22*100-100</f>
        <v>10.373162599042601</v>
      </c>
      <c r="J25" s="29"/>
      <c r="K25" s="62">
        <v>5893.0711659999988</v>
      </c>
      <c r="L25" s="62"/>
      <c r="M25" s="77">
        <f t="shared" si="3"/>
        <v>13.325602328335975</v>
      </c>
      <c r="N25" s="78"/>
      <c r="O25" s="77">
        <f>K25/K22*100-100</f>
        <v>10.70429599798004</v>
      </c>
      <c r="P25" s="68"/>
      <c r="Q25" s="77">
        <v>13.590887470341713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6406.0867490000001</v>
      </c>
      <c r="F26" s="62"/>
      <c r="G26" s="77">
        <f t="shared" si="2"/>
        <v>7.0341669732372196</v>
      </c>
      <c r="H26" s="78"/>
      <c r="I26" s="77">
        <f>E26/E25*100-100</f>
        <v>0.39824858376233863</v>
      </c>
      <c r="J26" s="29"/>
      <c r="K26" s="62">
        <v>6011.2745859999995</v>
      </c>
      <c r="L26" s="62"/>
      <c r="M26" s="77">
        <f t="shared" si="3"/>
        <v>10.091384678418009</v>
      </c>
      <c r="N26" s="78"/>
      <c r="O26" s="77">
        <f>K26/K25*100-100</f>
        <v>2.0058033692512254</v>
      </c>
      <c r="P26" s="68"/>
      <c r="Q26" s="77">
        <v>9.709801466865315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7837.6721039999957</v>
      </c>
      <c r="F27" s="62"/>
      <c r="G27" s="77">
        <f t="shared" si="2"/>
        <v>18.3704942476745</v>
      </c>
      <c r="H27" s="78"/>
      <c r="I27" s="77">
        <f t="shared" ref="I27:I36" si="4">E27/E26*100-100</f>
        <v>22.347267701666198</v>
      </c>
      <c r="J27" s="29"/>
      <c r="K27" s="62">
        <v>7434.0769259999961</v>
      </c>
      <c r="L27" s="62"/>
      <c r="M27" s="77">
        <f t="shared" si="3"/>
        <v>20.515533661330636</v>
      </c>
      <c r="N27" s="78"/>
      <c r="O27" s="77">
        <f t="shared" ref="O27:O36" si="5">K27/K26*100-100</f>
        <v>23.668896165775593</v>
      </c>
      <c r="P27" s="68"/>
      <c r="Q27" s="77">
        <v>13.126824537498536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5962.5082049999992</v>
      </c>
      <c r="F28" s="62"/>
      <c r="G28" s="77">
        <f t="shared" si="2"/>
        <v>-3.8647398592486013</v>
      </c>
      <c r="H28" s="78"/>
      <c r="I28" s="77">
        <f t="shared" si="4"/>
        <v>-23.925010821044651</v>
      </c>
      <c r="J28" s="29"/>
      <c r="K28" s="62">
        <v>5554.8226819999991</v>
      </c>
      <c r="L28" s="62"/>
      <c r="M28" s="77">
        <f t="shared" si="3"/>
        <v>-1.9510420496047374</v>
      </c>
      <c r="N28" s="78"/>
      <c r="O28" s="77">
        <f t="shared" si="5"/>
        <v>-25.278918454925844</v>
      </c>
      <c r="P28" s="68"/>
      <c r="Q28" s="77">
        <v>7.4310070743720473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6915.5553180000006</v>
      </c>
      <c r="F29" s="62"/>
      <c r="G29" s="77">
        <f t="shared" si="2"/>
        <v>-7.4584768239081285</v>
      </c>
      <c r="H29" s="78"/>
      <c r="I29" s="77">
        <f t="shared" si="4"/>
        <v>15.983996671078813</v>
      </c>
      <c r="J29" s="29"/>
      <c r="K29" s="62">
        <v>6467.5111510000024</v>
      </c>
      <c r="L29" s="62"/>
      <c r="M29" s="77">
        <f t="shared" si="3"/>
        <v>-4.9023325752822586</v>
      </c>
      <c r="N29" s="78"/>
      <c r="O29" s="77">
        <f t="shared" si="5"/>
        <v>16.430559916115868</v>
      </c>
      <c r="P29" s="68"/>
      <c r="Q29" s="77">
        <v>2.065886319926193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6886.3467209999999</v>
      </c>
      <c r="F30" s="62"/>
      <c r="G30" s="77">
        <f t="shared" si="2"/>
        <v>-2.4366663680972067</v>
      </c>
      <c r="H30" s="78"/>
      <c r="I30" s="77">
        <f t="shared" si="4"/>
        <v>-0.42236083231054522</v>
      </c>
      <c r="J30" s="29"/>
      <c r="K30" s="62">
        <v>6445.830668999999</v>
      </c>
      <c r="L30" s="62"/>
      <c r="M30" s="77">
        <f t="shared" si="3"/>
        <v>2.2252782681132288</v>
      </c>
      <c r="N30" s="78"/>
      <c r="O30" s="77">
        <f t="shared" si="5"/>
        <v>-0.33522140888231888</v>
      </c>
      <c r="P30" s="68"/>
      <c r="Q30" s="77">
        <v>-4.6738614556715703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6405.4187169999996</v>
      </c>
      <c r="F31" s="62"/>
      <c r="G31" s="77">
        <f t="shared" si="2"/>
        <v>-10.558005383474111</v>
      </c>
      <c r="H31" s="78"/>
      <c r="I31" s="77">
        <f t="shared" si="4"/>
        <v>-6.9837901500574162</v>
      </c>
      <c r="J31" s="29"/>
      <c r="K31" s="62">
        <v>6062.7876399999996</v>
      </c>
      <c r="L31" s="62"/>
      <c r="M31" s="77">
        <f t="shared" si="3"/>
        <v>-6.9932404897104021</v>
      </c>
      <c r="N31" s="78"/>
      <c r="O31" s="77">
        <f t="shared" si="5"/>
        <v>-5.9424928867922659</v>
      </c>
      <c r="P31" s="68"/>
      <c r="Q31" s="77">
        <v>-6.8477559011244153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5316.3315359999988</v>
      </c>
      <c r="F32" s="62"/>
      <c r="G32" s="77">
        <f t="shared" si="2"/>
        <v>-7.8617974647623612</v>
      </c>
      <c r="H32" s="78"/>
      <c r="I32" s="77">
        <f t="shared" si="4"/>
        <v>-17.002591541901239</v>
      </c>
      <c r="J32" s="29"/>
      <c r="K32" s="62">
        <v>4830.3159509999987</v>
      </c>
      <c r="L32" s="62"/>
      <c r="M32" s="77">
        <f t="shared" si="3"/>
        <v>-5.3118651112715156</v>
      </c>
      <c r="N32" s="78"/>
      <c r="O32" s="77">
        <f t="shared" si="5"/>
        <v>-20.328465421889675</v>
      </c>
      <c r="P32" s="68"/>
      <c r="Q32" s="77">
        <v>-6.912143832396211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6174.7902530000001</v>
      </c>
      <c r="F33" s="62"/>
      <c r="G33" s="77">
        <f t="shared" si="2"/>
        <v>-10.164488995913757</v>
      </c>
      <c r="H33" s="78"/>
      <c r="I33" s="77">
        <f t="shared" si="4"/>
        <v>16.147576786490347</v>
      </c>
      <c r="J33" s="29"/>
      <c r="K33" s="62">
        <v>5809.6117790000008</v>
      </c>
      <c r="L33" s="62"/>
      <c r="M33" s="77">
        <f t="shared" si="3"/>
        <v>-9.465643396176219</v>
      </c>
      <c r="N33" s="78"/>
      <c r="O33" s="77">
        <f t="shared" si="5"/>
        <v>20.273949736088454</v>
      </c>
      <c r="P33" s="68"/>
      <c r="Q33" s="77">
        <v>-9.6359214354536107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6335.7379249999994</v>
      </c>
      <c r="F34" s="62"/>
      <c r="G34" s="77">
        <f t="shared" si="2"/>
        <v>-5.4860687213434147</v>
      </c>
      <c r="H34" s="78"/>
      <c r="I34" s="77">
        <f t="shared" si="4"/>
        <v>2.6065285686716777</v>
      </c>
      <c r="J34" s="29"/>
      <c r="K34" s="62">
        <v>6001.5532430000003</v>
      </c>
      <c r="L34" s="62"/>
      <c r="M34" s="77">
        <f t="shared" si="3"/>
        <v>-3.96763077496297</v>
      </c>
      <c r="N34" s="78"/>
      <c r="O34" s="77">
        <f t="shared" si="5"/>
        <v>3.303860417899358</v>
      </c>
      <c r="P34" s="68"/>
      <c r="Q34" s="77">
        <v>-7.8567177813358597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6923.2477310000031</v>
      </c>
      <c r="F35" s="62"/>
      <c r="G35" s="77">
        <f t="shared" si="2"/>
        <v>-3.1523602938318191</v>
      </c>
      <c r="H35" s="78"/>
      <c r="I35" s="77">
        <f t="shared" si="4"/>
        <v>9.2729499381874092</v>
      </c>
      <c r="J35" s="29"/>
      <c r="K35" s="62">
        <v>6540.3729930000036</v>
      </c>
      <c r="L35" s="62"/>
      <c r="M35" s="77">
        <f t="shared" si="3"/>
        <v>-1.9939368530334178</v>
      </c>
      <c r="N35" s="78"/>
      <c r="O35" s="77">
        <f t="shared" si="5"/>
        <v>8.9780049960976953</v>
      </c>
      <c r="P35" s="68"/>
      <c r="Q35" s="77">
        <v>-6.2326888555297728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5795.790336</v>
      </c>
      <c r="F36" s="62"/>
      <c r="G36" s="77">
        <f t="shared" si="2"/>
        <v>0.25579255191109951</v>
      </c>
      <c r="H36" s="78"/>
      <c r="I36" s="77">
        <f t="shared" si="4"/>
        <v>-16.285093915556757</v>
      </c>
      <c r="J36" s="29"/>
      <c r="K36" s="62">
        <v>5371.384102</v>
      </c>
      <c r="L36" s="62"/>
      <c r="M36" s="77">
        <f t="shared" si="3"/>
        <v>0.90414298360983025</v>
      </c>
      <c r="N36" s="78"/>
      <c r="O36" s="77">
        <f t="shared" si="5"/>
        <v>-17.873428507076625</v>
      </c>
      <c r="P36" s="68"/>
      <c r="Q36" s="77">
        <v>-2.9456412073906364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6338.8408909999998</v>
      </c>
      <c r="F39" s="62"/>
      <c r="G39" s="77">
        <f t="shared" ref="G39:G47" si="6">E39/E25*100-100</f>
        <v>-0.65565009607777824</v>
      </c>
      <c r="H39" s="78"/>
      <c r="I39" s="77">
        <f>E39/E36*100-100</f>
        <v>9.3697412003828475</v>
      </c>
      <c r="J39" s="29"/>
      <c r="K39" s="62">
        <v>5875.5046940000002</v>
      </c>
      <c r="L39" s="62"/>
      <c r="M39" s="77">
        <f t="shared" ref="M39:M47" si="7">K39/K25*100-100</f>
        <v>-0.29808688042575682</v>
      </c>
      <c r="N39" s="78"/>
      <c r="O39" s="77">
        <f>K39/K36*100-100</f>
        <v>9.3853014870467746</v>
      </c>
      <c r="P39" s="68"/>
      <c r="Q39" s="77">
        <v>-1.307060932644049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6527.9853019999991</v>
      </c>
      <c r="F40" s="62"/>
      <c r="G40" s="77">
        <f t="shared" si="6"/>
        <v>1.9028551715917246</v>
      </c>
      <c r="H40" s="78"/>
      <c r="I40" s="77">
        <f t="shared" ref="I40:I47" si="8">E40/E39*100-100</f>
        <v>2.9838958612851343</v>
      </c>
      <c r="J40" s="29"/>
      <c r="K40" s="62">
        <v>6074.7366659999989</v>
      </c>
      <c r="L40" s="62"/>
      <c r="M40" s="77">
        <f t="shared" si="7"/>
        <v>1.055717536972935</v>
      </c>
      <c r="N40" s="78"/>
      <c r="O40" s="77">
        <f t="shared" ref="O40:O47" si="9">K40/K39*100-100</f>
        <v>3.3908912063920695</v>
      </c>
      <c r="P40" s="68"/>
      <c r="Q40" s="77">
        <v>0.51083702537677311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6788.4095350000007</v>
      </c>
      <c r="F41" s="62"/>
      <c r="G41" s="77">
        <f t="shared" si="6"/>
        <v>-13.387426203559841</v>
      </c>
      <c r="H41" s="78"/>
      <c r="I41" s="77">
        <f t="shared" si="8"/>
        <v>3.9893507866847386</v>
      </c>
      <c r="J41" s="29"/>
      <c r="K41" s="62">
        <v>6435.313607</v>
      </c>
      <c r="L41" s="62"/>
      <c r="M41" s="77">
        <f t="shared" si="7"/>
        <v>-13.434933871976952</v>
      </c>
      <c r="N41" s="78"/>
      <c r="O41" s="77">
        <f t="shared" si="9"/>
        <v>5.9356801920012856</v>
      </c>
      <c r="P41" s="68"/>
      <c r="Q41" s="77">
        <v>-4.6992751045081604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6864.9238370000003</v>
      </c>
      <c r="F42" s="62"/>
      <c r="G42" s="77">
        <f t="shared" si="6"/>
        <v>15.134832539823748</v>
      </c>
      <c r="H42" s="78"/>
      <c r="I42" s="77">
        <f t="shared" si="8"/>
        <v>1.127131496788806</v>
      </c>
      <c r="J42" s="29"/>
      <c r="K42" s="62">
        <v>6241.4708990000008</v>
      </c>
      <c r="L42" s="62"/>
      <c r="M42" s="77">
        <f t="shared" si="7"/>
        <v>12.361298574390787</v>
      </c>
      <c r="N42" s="78"/>
      <c r="O42" s="77">
        <f t="shared" si="9"/>
        <v>-3.0121718977167973</v>
      </c>
      <c r="P42" s="68"/>
      <c r="Q42" s="77">
        <v>-0.12346854532002283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6840.8931069999981</v>
      </c>
      <c r="F43" s="62"/>
      <c r="G43" s="77">
        <f t="shared" si="6"/>
        <v>-1.0796271241684536</v>
      </c>
      <c r="H43" s="78"/>
      <c r="I43" s="77">
        <f t="shared" si="8"/>
        <v>-0.35005093385717601</v>
      </c>
      <c r="J43" s="29"/>
      <c r="K43" s="62">
        <v>6352.8566979999978</v>
      </c>
      <c r="L43" s="62"/>
      <c r="M43" s="77">
        <f t="shared" si="7"/>
        <v>-1.7727754977628081</v>
      </c>
      <c r="N43" s="78"/>
      <c r="O43" s="77">
        <f t="shared" si="9"/>
        <v>1.7846081605193973</v>
      </c>
      <c r="P43" s="68"/>
      <c r="Q43" s="77">
        <v>-1.069279662515541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6563.6622230000012</v>
      </c>
      <c r="F44" s="62"/>
      <c r="G44" s="77">
        <f t="shared" si="6"/>
        <v>-4.6858590058494798</v>
      </c>
      <c r="H44" s="78"/>
      <c r="I44" s="77">
        <f t="shared" si="8"/>
        <v>-4.052553952587246</v>
      </c>
      <c r="J44" s="29"/>
      <c r="K44" s="62">
        <v>6088.4706380000007</v>
      </c>
      <c r="L44" s="62"/>
      <c r="M44" s="77">
        <f t="shared" si="7"/>
        <v>-5.5440493142125717</v>
      </c>
      <c r="N44" s="78"/>
      <c r="O44" s="77">
        <f t="shared" si="9"/>
        <v>-4.1616877661230944</v>
      </c>
      <c r="P44" s="68"/>
      <c r="Q44" s="77">
        <v>2.5554464654634899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7906.9193300000006</v>
      </c>
      <c r="F45" s="62"/>
      <c r="G45" s="77">
        <f t="shared" si="6"/>
        <v>23.441100095689521</v>
      </c>
      <c r="H45" s="78"/>
      <c r="I45" s="77">
        <f t="shared" si="8"/>
        <v>20.465055351158028</v>
      </c>
      <c r="J45" s="29"/>
      <c r="K45" s="62">
        <v>7373.7870520000015</v>
      </c>
      <c r="L45" s="62"/>
      <c r="M45" s="77">
        <f t="shared" si="7"/>
        <v>21.623706615592454</v>
      </c>
      <c r="N45" s="78"/>
      <c r="O45" s="77">
        <f t="shared" si="9"/>
        <v>21.110661287876624</v>
      </c>
      <c r="P45" s="68"/>
      <c r="Q45" s="77">
        <v>5.4641281609396373</v>
      </c>
      <c r="R45" s="29"/>
      <c r="S45" s="61" t="s">
        <v>529</v>
      </c>
      <c r="T45" s="29"/>
      <c r="U45" s="190"/>
    </row>
    <row r="46" spans="1:21" ht="13.5" customHeight="1" x14ac:dyDescent="0.2">
      <c r="A46" s="190"/>
      <c r="B46" s="29"/>
      <c r="C46" s="61" t="s">
        <v>333</v>
      </c>
      <c r="D46" s="29"/>
      <c r="E46" s="62">
        <v>5201.135709000001</v>
      </c>
      <c r="F46" s="62"/>
      <c r="G46" s="77">
        <f t="shared" si="6"/>
        <v>-2.1668292547208381</v>
      </c>
      <c r="H46" s="78"/>
      <c r="I46" s="77">
        <f t="shared" si="8"/>
        <v>-34.220453100284757</v>
      </c>
      <c r="J46" s="29"/>
      <c r="K46" s="62">
        <v>4741.9540540000016</v>
      </c>
      <c r="L46" s="62"/>
      <c r="M46" s="77">
        <f t="shared" si="7"/>
        <v>-1.8293191976749341</v>
      </c>
      <c r="N46" s="78"/>
      <c r="O46" s="77">
        <f t="shared" si="9"/>
        <v>-35.691741291690334</v>
      </c>
      <c r="P46" s="68"/>
      <c r="Q46" s="77">
        <v>5.7159003926416432</v>
      </c>
      <c r="R46" s="29"/>
      <c r="S46" s="61" t="s">
        <v>530</v>
      </c>
      <c r="T46" s="29"/>
      <c r="U46" s="190"/>
    </row>
    <row r="47" spans="1:21" ht="13.5" customHeight="1" x14ac:dyDescent="0.2">
      <c r="A47" s="190"/>
      <c r="B47" s="29"/>
      <c r="C47" s="61" t="s">
        <v>334</v>
      </c>
      <c r="D47" s="29"/>
      <c r="E47" s="62">
        <v>6468.6850250000025</v>
      </c>
      <c r="F47" s="62"/>
      <c r="G47" s="77">
        <f t="shared" si="6"/>
        <v>4.7595911757037186</v>
      </c>
      <c r="H47" s="78"/>
      <c r="I47" s="77">
        <f t="shared" si="8"/>
        <v>24.370625704048535</v>
      </c>
      <c r="J47" s="29"/>
      <c r="K47" s="62">
        <v>6082.0901430000022</v>
      </c>
      <c r="L47" s="62"/>
      <c r="M47" s="77">
        <f t="shared" si="7"/>
        <v>4.6901303282420344</v>
      </c>
      <c r="N47" s="78"/>
      <c r="O47" s="77">
        <f t="shared" si="9"/>
        <v>28.261262630108149</v>
      </c>
      <c r="P47" s="68"/>
      <c r="Q47" s="77">
        <v>9.3884041859190859</v>
      </c>
      <c r="R47" s="29"/>
      <c r="S47" s="61" t="s">
        <v>531</v>
      </c>
      <c r="T47" s="29"/>
      <c r="U47" s="190"/>
    </row>
    <row r="48" spans="1:21" ht="13.5" customHeight="1" x14ac:dyDescent="0.2">
      <c r="A48" s="190"/>
      <c r="B48" s="29"/>
      <c r="C48" s="61" t="s">
        <v>335</v>
      </c>
      <c r="D48" s="29"/>
      <c r="E48" s="62">
        <v>7420.0542599999981</v>
      </c>
      <c r="F48" s="62"/>
      <c r="G48" s="77">
        <f>E48/E34*100-100</f>
        <v>17.114286415184992</v>
      </c>
      <c r="H48" s="78"/>
      <c r="I48" s="77">
        <f>E48/E47*100-100</f>
        <v>14.707304982746393</v>
      </c>
      <c r="J48" s="29"/>
      <c r="K48" s="62">
        <v>6994.1720319999977</v>
      </c>
      <c r="L48" s="62"/>
      <c r="M48" s="77">
        <f>K48/K34*100-100</f>
        <v>16.539364874547317</v>
      </c>
      <c r="N48" s="78"/>
      <c r="O48" s="77">
        <f>K48/K47*100-100</f>
        <v>14.996191564995613</v>
      </c>
      <c r="P48" s="68"/>
      <c r="Q48" s="77">
        <v>7.0849005392021809</v>
      </c>
      <c r="R48" s="29"/>
      <c r="S48" s="61" t="s">
        <v>532</v>
      </c>
      <c r="T48" s="29"/>
      <c r="U48" s="190"/>
    </row>
    <row r="49" spans="1:21" ht="6.75" customHeight="1" thickBot="1" x14ac:dyDescent="0.2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63"/>
    </row>
    <row r="50" spans="1:21" ht="13.5" thickTop="1" x14ac:dyDescent="0.2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8"/>
    <mergeCell ref="A38:A48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0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1143</v>
      </c>
      <c r="H6" s="188"/>
      <c r="I6" s="188"/>
      <c r="J6" s="66"/>
      <c r="K6" s="187" t="s">
        <v>646</v>
      </c>
      <c r="L6" s="66"/>
      <c r="M6" s="187" t="s">
        <v>1143</v>
      </c>
      <c r="N6" s="188"/>
      <c r="O6" s="188"/>
      <c r="P6" s="67"/>
      <c r="Q6" s="27" t="s">
        <v>1144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-31158.822985999996</v>
      </c>
      <c r="F10" s="72"/>
      <c r="G10" s="82">
        <f>SUM(G11:G22)</f>
        <v>-11631.633464999999</v>
      </c>
      <c r="H10" s="74"/>
      <c r="I10" s="75"/>
      <c r="J10" s="70"/>
      <c r="K10" s="71">
        <f>SUM(K11:K22)</f>
        <v>-19550.477706999998</v>
      </c>
      <c r="L10" s="72"/>
      <c r="M10" s="82">
        <f>SUM(M11:M22)</f>
        <v>-5731.0841179999934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-1974.4372600000015</v>
      </c>
      <c r="F11" s="62"/>
      <c r="G11" s="78">
        <v>-1041.7267220000012</v>
      </c>
      <c r="H11" s="78"/>
      <c r="I11" s="78">
        <v>567.94502400000147</v>
      </c>
      <c r="J11" s="29"/>
      <c r="K11" s="62">
        <v>-1346.9039900000025</v>
      </c>
      <c r="L11" s="62"/>
      <c r="M11" s="78">
        <v>-651.74821800000154</v>
      </c>
      <c r="N11" s="78"/>
      <c r="O11" s="78">
        <v>565.70356100000117</v>
      </c>
      <c r="P11" s="68"/>
      <c r="Q11" s="78">
        <v>-3435.0851990000046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-2224.3877500000035</v>
      </c>
      <c r="F12" s="62"/>
      <c r="G12" s="78">
        <v>-1434.1485310000062</v>
      </c>
      <c r="H12" s="78"/>
      <c r="I12" s="78">
        <v>-249.95049000000199</v>
      </c>
      <c r="J12" s="29"/>
      <c r="K12" s="62">
        <v>-1344.2936310000023</v>
      </c>
      <c r="L12" s="62"/>
      <c r="M12" s="78">
        <v>-824.40081000000464</v>
      </c>
      <c r="N12" s="78"/>
      <c r="O12" s="78">
        <v>2.6103590000002441</v>
      </c>
      <c r="P12" s="68"/>
      <c r="Q12" s="78">
        <v>-3569.5714230000112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-2522.1993969999985</v>
      </c>
      <c r="F13" s="62"/>
      <c r="G13" s="78">
        <v>-1314.5270689999961</v>
      </c>
      <c r="H13" s="78"/>
      <c r="I13" s="78">
        <v>-297.81164699999499</v>
      </c>
      <c r="J13" s="29"/>
      <c r="K13" s="62">
        <v>-1564.0042219999996</v>
      </c>
      <c r="L13" s="62"/>
      <c r="M13" s="78">
        <v>-626.43434799999704</v>
      </c>
      <c r="N13" s="78"/>
      <c r="O13" s="78">
        <v>-219.71059099999729</v>
      </c>
      <c r="P13" s="68"/>
      <c r="Q13" s="78">
        <v>-3790.4023220000036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-2542.8670609999972</v>
      </c>
      <c r="F14" s="62"/>
      <c r="G14" s="78">
        <v>-1026.3051129999967</v>
      </c>
      <c r="H14" s="78"/>
      <c r="I14" s="78">
        <v>-20.667663999998695</v>
      </c>
      <c r="J14" s="29"/>
      <c r="K14" s="62">
        <v>-1575.6327179999962</v>
      </c>
      <c r="L14" s="62"/>
      <c r="M14" s="78">
        <v>-431.73940599999514</v>
      </c>
      <c r="N14" s="78"/>
      <c r="O14" s="78">
        <v>-11.62849599999663</v>
      </c>
      <c r="P14" s="68"/>
      <c r="Q14" s="78">
        <v>-3774.980712999999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-2399.7153580000013</v>
      </c>
      <c r="F15" s="62"/>
      <c r="G15" s="78">
        <v>-919.76217200000247</v>
      </c>
      <c r="H15" s="78"/>
      <c r="I15" s="78">
        <v>143.1517029999959</v>
      </c>
      <c r="J15" s="29"/>
      <c r="K15" s="62">
        <v>-1329.2069790000014</v>
      </c>
      <c r="L15" s="62"/>
      <c r="M15" s="78">
        <v>-298.23537400000168</v>
      </c>
      <c r="N15" s="78"/>
      <c r="O15" s="78">
        <v>246.42573899999479</v>
      </c>
      <c r="P15" s="68"/>
      <c r="Q15" s="78">
        <v>-3260.5943539999953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-2621.0920740000001</v>
      </c>
      <c r="F16" s="62"/>
      <c r="G16" s="78">
        <v>-1002.2340690000001</v>
      </c>
      <c r="H16" s="78"/>
      <c r="I16" s="78">
        <v>-221.37671599999885</v>
      </c>
      <c r="J16" s="29"/>
      <c r="K16" s="62">
        <v>-1389.1801940000005</v>
      </c>
      <c r="L16" s="62"/>
      <c r="M16" s="78">
        <v>-105.06093699999929</v>
      </c>
      <c r="N16" s="78"/>
      <c r="O16" s="78">
        <v>-59.973214999999072</v>
      </c>
      <c r="P16" s="68"/>
      <c r="Q16" s="78">
        <v>-2948.3013539999993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-2229.5681029999996</v>
      </c>
      <c r="F17" s="62"/>
      <c r="G17" s="78">
        <v>-675.97684600000139</v>
      </c>
      <c r="H17" s="78"/>
      <c r="I17" s="78">
        <v>391.52397100000053</v>
      </c>
      <c r="J17" s="29"/>
      <c r="K17" s="62">
        <v>-1235.7767560000002</v>
      </c>
      <c r="L17" s="62"/>
      <c r="M17" s="78">
        <v>-223.61162600000262</v>
      </c>
      <c r="N17" s="78"/>
      <c r="O17" s="78">
        <v>153.40343800000028</v>
      </c>
      <c r="P17" s="68"/>
      <c r="Q17" s="78">
        <v>-2597.9730870000039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-3424.7490479999997</v>
      </c>
      <c r="F18" s="62"/>
      <c r="G18" s="78">
        <v>-1671.8318540000009</v>
      </c>
      <c r="H18" s="78"/>
      <c r="I18" s="78">
        <v>-1195.1809450000001</v>
      </c>
      <c r="J18" s="29"/>
      <c r="K18" s="62">
        <v>-1954.6720429999987</v>
      </c>
      <c r="L18" s="62"/>
      <c r="M18" s="78">
        <v>-696.87702399999944</v>
      </c>
      <c r="N18" s="78"/>
      <c r="O18" s="78">
        <v>-718.89528699999846</v>
      </c>
      <c r="P18" s="68"/>
      <c r="Q18" s="78">
        <v>-3350.0427690000024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-2884.1075600000031</v>
      </c>
      <c r="F19" s="62"/>
      <c r="G19" s="78">
        <v>-1005.416591000002</v>
      </c>
      <c r="H19" s="78"/>
      <c r="I19" s="78">
        <v>540.64148799999657</v>
      </c>
      <c r="J19" s="29"/>
      <c r="K19" s="62">
        <v>-1825.7555040000025</v>
      </c>
      <c r="L19" s="62"/>
      <c r="M19" s="78">
        <v>-621.92758800000047</v>
      </c>
      <c r="N19" s="78"/>
      <c r="O19" s="78">
        <v>128.91653899999619</v>
      </c>
      <c r="P19" s="68"/>
      <c r="Q19" s="78">
        <v>-3353.2252910000052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-2887.6068720000012</v>
      </c>
      <c r="F20" s="62"/>
      <c r="G20" s="78">
        <v>-868.99186099999952</v>
      </c>
      <c r="H20" s="78"/>
      <c r="I20" s="78">
        <v>-3.4993119999980991</v>
      </c>
      <c r="J20" s="29"/>
      <c r="K20" s="62">
        <v>-2057.9193040000009</v>
      </c>
      <c r="L20" s="62"/>
      <c r="M20" s="78">
        <v>-718.28000500000053</v>
      </c>
      <c r="N20" s="78"/>
      <c r="O20" s="78">
        <v>-232.16379999999845</v>
      </c>
      <c r="P20" s="68"/>
      <c r="Q20" s="78">
        <v>-3546.2403060000024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-2565.5745749999969</v>
      </c>
      <c r="F21" s="62"/>
      <c r="G21" s="78">
        <v>-330.57699299999695</v>
      </c>
      <c r="H21" s="78"/>
      <c r="I21" s="78">
        <v>322.03229700000429</v>
      </c>
      <c r="J21" s="29"/>
      <c r="K21" s="62">
        <v>-1696.7817859999977</v>
      </c>
      <c r="L21" s="62"/>
      <c r="M21" s="78">
        <v>-215.02575299999626</v>
      </c>
      <c r="N21" s="78"/>
      <c r="O21" s="78">
        <v>361.13751800000318</v>
      </c>
      <c r="P21" s="68"/>
      <c r="Q21" s="78">
        <v>-2204.9854449999984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-2882.5179279999984</v>
      </c>
      <c r="F22" s="62"/>
      <c r="G22" s="78">
        <v>-340.13564399999541</v>
      </c>
      <c r="H22" s="78"/>
      <c r="I22" s="78">
        <v>-316.94335300000148</v>
      </c>
      <c r="J22" s="29"/>
      <c r="K22" s="62">
        <v>-2230.3505799999984</v>
      </c>
      <c r="L22" s="62"/>
      <c r="M22" s="78">
        <v>-317.74302899999475</v>
      </c>
      <c r="N22" s="78"/>
      <c r="O22" s="78">
        <v>-533.56879400000071</v>
      </c>
      <c r="P22" s="68"/>
      <c r="Q22" s="78">
        <v>-1539.7044979999919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-27808.248042000003</v>
      </c>
      <c r="F24" s="72"/>
      <c r="G24" s="82">
        <f>SUM(G25:G36)</f>
        <v>3350.5749439999963</v>
      </c>
      <c r="H24" s="74"/>
      <c r="I24" s="75"/>
      <c r="J24" s="70"/>
      <c r="K24" s="71">
        <f>SUM(K25:K36)</f>
        <v>-20581.105180999995</v>
      </c>
      <c r="L24" s="72"/>
      <c r="M24" s="82">
        <f>SUM(M25:M36)</f>
        <v>-1030.6274739999963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-2051.8086830000047</v>
      </c>
      <c r="F25" s="62"/>
      <c r="G25" s="78">
        <v>-77.371423000003233</v>
      </c>
      <c r="H25" s="78"/>
      <c r="I25" s="78">
        <v>830.70924499999364</v>
      </c>
      <c r="J25" s="29"/>
      <c r="K25" s="62">
        <v>-1416.6990100000039</v>
      </c>
      <c r="L25" s="62"/>
      <c r="M25" s="78">
        <v>-69.795020000001387</v>
      </c>
      <c r="N25" s="78"/>
      <c r="O25" s="78">
        <v>813.65156999999454</v>
      </c>
      <c r="P25" s="68"/>
      <c r="Q25" s="78">
        <v>-748.08405999999559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-2347.0843719999993</v>
      </c>
      <c r="F26" s="62"/>
      <c r="G26" s="78">
        <v>-122.69662199999584</v>
      </c>
      <c r="H26" s="78"/>
      <c r="I26" s="78">
        <v>-295.2756889999946</v>
      </c>
      <c r="J26" s="29"/>
      <c r="K26" s="62">
        <v>-1732.0407180000002</v>
      </c>
      <c r="L26" s="62"/>
      <c r="M26" s="78">
        <v>-387.74708699999792</v>
      </c>
      <c r="N26" s="78"/>
      <c r="O26" s="78">
        <v>-315.34170799999629</v>
      </c>
      <c r="P26" s="68"/>
      <c r="Q26" s="78">
        <v>-540.20368899999448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-2140.5847860000049</v>
      </c>
      <c r="F27" s="62"/>
      <c r="G27" s="78">
        <v>381.6146109999936</v>
      </c>
      <c r="H27" s="78"/>
      <c r="I27" s="78">
        <v>206.49958599999445</v>
      </c>
      <c r="J27" s="29"/>
      <c r="K27" s="62">
        <v>-1348.9623900000024</v>
      </c>
      <c r="L27" s="62"/>
      <c r="M27" s="78">
        <v>215.04183199999716</v>
      </c>
      <c r="N27" s="78"/>
      <c r="O27" s="78">
        <v>383.07832799999778</v>
      </c>
      <c r="P27" s="68"/>
      <c r="Q27" s="78">
        <v>181.54656599999453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-2142.8729350000021</v>
      </c>
      <c r="F28" s="62"/>
      <c r="G28" s="78">
        <v>399.99412599999505</v>
      </c>
      <c r="H28" s="78"/>
      <c r="I28" s="78">
        <v>-2.2881489999972473</v>
      </c>
      <c r="J28" s="29"/>
      <c r="K28" s="62">
        <v>-1682.5192160000033</v>
      </c>
      <c r="L28" s="62"/>
      <c r="M28" s="78">
        <v>-106.88649800000712</v>
      </c>
      <c r="N28" s="78"/>
      <c r="O28" s="78">
        <v>-333.55682600000091</v>
      </c>
      <c r="P28" s="68"/>
      <c r="Q28" s="78">
        <v>658.91211499999281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-2489.525464999997</v>
      </c>
      <c r="F29" s="62"/>
      <c r="G29" s="78">
        <v>-89.810106999995696</v>
      </c>
      <c r="H29" s="78"/>
      <c r="I29" s="78">
        <v>-346.65252999999484</v>
      </c>
      <c r="J29" s="29"/>
      <c r="K29" s="62">
        <v>-1927.6076669999948</v>
      </c>
      <c r="L29" s="62"/>
      <c r="M29" s="78">
        <v>-598.40068799999335</v>
      </c>
      <c r="N29" s="78"/>
      <c r="O29" s="78">
        <v>-245.08845099999144</v>
      </c>
      <c r="P29" s="68"/>
      <c r="Q29" s="78">
        <v>691.79862999999295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-2214.581368000001</v>
      </c>
      <c r="F30" s="62"/>
      <c r="G30" s="78">
        <v>406.51070599999912</v>
      </c>
      <c r="H30" s="78"/>
      <c r="I30" s="78">
        <v>274.94409699999596</v>
      </c>
      <c r="J30" s="29"/>
      <c r="K30" s="62">
        <v>-1600.7139260000022</v>
      </c>
      <c r="L30" s="62"/>
      <c r="M30" s="78">
        <v>-211.53373200000169</v>
      </c>
      <c r="N30" s="78"/>
      <c r="O30" s="78">
        <v>326.89374099999259</v>
      </c>
      <c r="P30" s="68"/>
      <c r="Q30" s="78">
        <v>716.69472499999847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-2252.7115990000011</v>
      </c>
      <c r="F31" s="62"/>
      <c r="G31" s="78">
        <v>-23.143496000001505</v>
      </c>
      <c r="H31" s="78"/>
      <c r="I31" s="78">
        <v>-38.130231000000094</v>
      </c>
      <c r="J31" s="29"/>
      <c r="K31" s="62">
        <v>-1747.9479720000008</v>
      </c>
      <c r="L31" s="62"/>
      <c r="M31" s="78">
        <v>-512.17121600000064</v>
      </c>
      <c r="N31" s="78"/>
      <c r="O31" s="78">
        <v>-147.23404599999867</v>
      </c>
      <c r="P31" s="68"/>
      <c r="Q31" s="78">
        <v>293.55710300000192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-2448.6323390000007</v>
      </c>
      <c r="F32" s="62"/>
      <c r="G32" s="78">
        <v>976.11670899999899</v>
      </c>
      <c r="H32" s="78"/>
      <c r="I32" s="78">
        <v>-195.92073999999957</v>
      </c>
      <c r="J32" s="29"/>
      <c r="K32" s="62">
        <v>-1775.6370680000009</v>
      </c>
      <c r="L32" s="62"/>
      <c r="M32" s="78">
        <v>179.03497499999776</v>
      </c>
      <c r="N32" s="78"/>
      <c r="O32" s="78">
        <v>-27.689096000000063</v>
      </c>
      <c r="P32" s="68"/>
      <c r="Q32" s="78">
        <v>1359.4839189999966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-2403.4212759999982</v>
      </c>
      <c r="F33" s="62"/>
      <c r="G33" s="78">
        <v>480.68628400000489</v>
      </c>
      <c r="H33" s="78"/>
      <c r="I33" s="78">
        <v>45.211063000002468</v>
      </c>
      <c r="J33" s="29"/>
      <c r="K33" s="62">
        <v>-1620.3975119999968</v>
      </c>
      <c r="L33" s="62"/>
      <c r="M33" s="78">
        <v>205.35799200000565</v>
      </c>
      <c r="N33" s="78"/>
      <c r="O33" s="78">
        <v>155.23955600000409</v>
      </c>
      <c r="P33" s="68"/>
      <c r="Q33" s="78">
        <v>1433.6594970000033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-2925.6852130000007</v>
      </c>
      <c r="F34" s="62"/>
      <c r="G34" s="78">
        <v>-38.078340999999455</v>
      </c>
      <c r="H34" s="78"/>
      <c r="I34" s="78">
        <v>-522.26393700000244</v>
      </c>
      <c r="J34" s="29"/>
      <c r="K34" s="62">
        <v>-2268.5466909999977</v>
      </c>
      <c r="L34" s="62"/>
      <c r="M34" s="78">
        <v>-210.62738699999682</v>
      </c>
      <c r="N34" s="78"/>
      <c r="O34" s="78">
        <v>-648.14917900000091</v>
      </c>
      <c r="P34" s="68"/>
      <c r="Q34" s="78">
        <v>1418.7246520000044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-1956.9469119999958</v>
      </c>
      <c r="F35" s="62"/>
      <c r="G35" s="78">
        <v>608.62766300000112</v>
      </c>
      <c r="H35" s="78"/>
      <c r="I35" s="78">
        <v>968.73830100000487</v>
      </c>
      <c r="J35" s="29"/>
      <c r="K35" s="62">
        <v>-1515.2075059999943</v>
      </c>
      <c r="L35" s="62"/>
      <c r="M35" s="78">
        <v>181.57428000000345</v>
      </c>
      <c r="N35" s="78"/>
      <c r="O35" s="78">
        <v>753.33918500000345</v>
      </c>
      <c r="P35" s="68"/>
      <c r="Q35" s="78">
        <v>1051.2356060000066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-2434.3930939999991</v>
      </c>
      <c r="F36" s="62"/>
      <c r="G36" s="78">
        <v>448.12483399999928</v>
      </c>
      <c r="H36" s="78"/>
      <c r="I36" s="78">
        <v>-477.44618200000332</v>
      </c>
      <c r="J36" s="29"/>
      <c r="K36" s="62">
        <v>-1944.8255049999998</v>
      </c>
      <c r="L36" s="62"/>
      <c r="M36" s="78">
        <v>285.52507499999865</v>
      </c>
      <c r="N36" s="78"/>
      <c r="O36" s="78">
        <v>-429.61799900000551</v>
      </c>
      <c r="P36" s="68"/>
      <c r="Q36" s="78">
        <v>1018.6741560000009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-1757.1151590000009</v>
      </c>
      <c r="F39" s="62"/>
      <c r="G39" s="78">
        <v>294.69352400000389</v>
      </c>
      <c r="H39" s="78"/>
      <c r="I39" s="78">
        <v>677.27793499999825</v>
      </c>
      <c r="J39" s="29"/>
      <c r="K39" s="62">
        <v>-1432.2431770000012</v>
      </c>
      <c r="L39" s="62"/>
      <c r="M39" s="78">
        <v>-15.544166999997287</v>
      </c>
      <c r="N39" s="78"/>
      <c r="O39" s="78">
        <v>512.5823279999986</v>
      </c>
      <c r="P39" s="68"/>
      <c r="Q39" s="78">
        <v>1351.4460210000043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-2435.4580950000018</v>
      </c>
      <c r="F40" s="62"/>
      <c r="G40" s="78">
        <v>-88.373723000002428</v>
      </c>
      <c r="H40" s="78"/>
      <c r="I40" s="78">
        <v>-678.34293600000092</v>
      </c>
      <c r="J40" s="29"/>
      <c r="K40" s="62">
        <v>-1958.0431330000029</v>
      </c>
      <c r="L40" s="62"/>
      <c r="M40" s="78">
        <v>-226.00241500000266</v>
      </c>
      <c r="N40" s="78"/>
      <c r="O40" s="78">
        <v>-525.79995600000166</v>
      </c>
      <c r="P40" s="68"/>
      <c r="Q40" s="78">
        <v>654.44463500000074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-1759.4230999999982</v>
      </c>
      <c r="F41" s="62"/>
      <c r="G41" s="78">
        <v>381.16168600000674</v>
      </c>
      <c r="H41" s="78"/>
      <c r="I41" s="78">
        <v>676.03499500000362</v>
      </c>
      <c r="J41" s="29"/>
      <c r="K41" s="62">
        <v>-1333.7877839999983</v>
      </c>
      <c r="L41" s="62"/>
      <c r="M41" s="78">
        <v>15.174606000004133</v>
      </c>
      <c r="N41" s="78"/>
      <c r="O41" s="78">
        <v>624.25534900000457</v>
      </c>
      <c r="P41" s="68"/>
      <c r="Q41" s="78">
        <v>587.4814870000082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-2404.4223230000007</v>
      </c>
      <c r="F42" s="62"/>
      <c r="G42" s="78">
        <v>-261.54938799999854</v>
      </c>
      <c r="H42" s="78"/>
      <c r="I42" s="78">
        <v>-644.99922300000253</v>
      </c>
      <c r="J42" s="29"/>
      <c r="K42" s="62">
        <v>-1984.7440799999995</v>
      </c>
      <c r="L42" s="62"/>
      <c r="M42" s="78">
        <v>-302.22486399999616</v>
      </c>
      <c r="N42" s="78"/>
      <c r="O42" s="78">
        <v>-650.9562960000012</v>
      </c>
      <c r="P42" s="68"/>
      <c r="Q42" s="78">
        <v>31.238575000005767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-2281.9324320000032</v>
      </c>
      <c r="F43" s="62"/>
      <c r="G43" s="78">
        <v>207.59303299999374</v>
      </c>
      <c r="H43" s="78"/>
      <c r="I43" s="78">
        <v>122.48989099999744</v>
      </c>
      <c r="J43" s="29"/>
      <c r="K43" s="62">
        <v>-1734.4992620000039</v>
      </c>
      <c r="L43" s="62"/>
      <c r="M43" s="78">
        <v>193.10840499999085</v>
      </c>
      <c r="N43" s="78"/>
      <c r="O43" s="78">
        <v>250.24481799999558</v>
      </c>
      <c r="P43" s="68"/>
      <c r="Q43" s="78">
        <v>327.20533100000193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-1983.9927409999982</v>
      </c>
      <c r="F44" s="62"/>
      <c r="G44" s="78">
        <v>230.58862700000282</v>
      </c>
      <c r="H44" s="78"/>
      <c r="I44" s="78">
        <v>297.93969100000504</v>
      </c>
      <c r="J44" s="29"/>
      <c r="K44" s="62">
        <v>-1641.9859519999991</v>
      </c>
      <c r="L44" s="62"/>
      <c r="M44" s="78">
        <v>-41.272025999996913</v>
      </c>
      <c r="N44" s="78"/>
      <c r="O44" s="78">
        <v>92.513310000004822</v>
      </c>
      <c r="P44" s="68"/>
      <c r="Q44" s="78">
        <v>176.63227199999801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-2150.9637740000016</v>
      </c>
      <c r="F45" s="62"/>
      <c r="G45" s="78">
        <v>101.74782499999947</v>
      </c>
      <c r="H45" s="78"/>
      <c r="I45" s="78">
        <v>-166.97103300000344</v>
      </c>
      <c r="J45" s="29"/>
      <c r="K45" s="62">
        <v>-1477.2636310000016</v>
      </c>
      <c r="L45" s="62"/>
      <c r="M45" s="78">
        <v>270.68434099999922</v>
      </c>
      <c r="N45" s="78"/>
      <c r="O45" s="78">
        <v>164.72232099999746</v>
      </c>
      <c r="P45" s="68"/>
      <c r="Q45" s="78">
        <v>539.92948499999602</v>
      </c>
      <c r="R45" s="29"/>
      <c r="S45" s="61" t="s">
        <v>529</v>
      </c>
      <c r="T45" s="29"/>
      <c r="U45" s="190"/>
    </row>
    <row r="46" spans="1:21" ht="13.5" customHeight="1" x14ac:dyDescent="0.2">
      <c r="A46" s="190"/>
      <c r="B46" s="29"/>
      <c r="C46" s="61" t="s">
        <v>333</v>
      </c>
      <c r="D46" s="29"/>
      <c r="E46" s="62">
        <v>-2662.5707999999995</v>
      </c>
      <c r="F46" s="62"/>
      <c r="G46" s="78">
        <v>-213.93846099999882</v>
      </c>
      <c r="H46" s="78"/>
      <c r="I46" s="78">
        <v>-511.60702599999786</v>
      </c>
      <c r="J46" s="29"/>
      <c r="K46" s="62">
        <v>-1978.8050859999985</v>
      </c>
      <c r="L46" s="62"/>
      <c r="M46" s="78">
        <v>-203.16801799999757</v>
      </c>
      <c r="N46" s="78"/>
      <c r="O46" s="78">
        <v>-501.54145499999686</v>
      </c>
      <c r="P46" s="68"/>
      <c r="Q46" s="78">
        <v>118.39799100000346</v>
      </c>
      <c r="R46" s="29"/>
      <c r="S46" s="61" t="s">
        <v>530</v>
      </c>
      <c r="T46" s="29"/>
      <c r="U46" s="190"/>
    </row>
    <row r="47" spans="1:21" ht="13.5" customHeight="1" x14ac:dyDescent="0.2">
      <c r="A47" s="190"/>
      <c r="B47" s="29"/>
      <c r="C47" s="61" t="s">
        <v>334</v>
      </c>
      <c r="D47" s="29"/>
      <c r="E47" s="62">
        <v>-2402.7254429999975</v>
      </c>
      <c r="F47" s="62"/>
      <c r="G47" s="78">
        <v>0.69583300000067538</v>
      </c>
      <c r="H47" s="78"/>
      <c r="I47" s="78">
        <v>259.84535700000197</v>
      </c>
      <c r="J47" s="29"/>
      <c r="K47" s="62">
        <v>-2087.8587739999975</v>
      </c>
      <c r="L47" s="62"/>
      <c r="M47" s="78">
        <v>-467.46126200000072</v>
      </c>
      <c r="N47" s="78"/>
      <c r="O47" s="78">
        <v>-109.05368799999906</v>
      </c>
      <c r="P47" s="68"/>
      <c r="Q47" s="78">
        <v>-111.49480299999868</v>
      </c>
      <c r="R47" s="29"/>
      <c r="S47" s="61" t="s">
        <v>531</v>
      </c>
      <c r="T47" s="29"/>
      <c r="U47" s="190"/>
    </row>
    <row r="48" spans="1:21" ht="13.5" customHeight="1" x14ac:dyDescent="0.2">
      <c r="A48" s="190"/>
      <c r="B48" s="29"/>
      <c r="C48" s="61" t="s">
        <v>335</v>
      </c>
      <c r="D48" s="29"/>
      <c r="E48" s="62">
        <v>-2535.2100030000029</v>
      </c>
      <c r="F48" s="62"/>
      <c r="G48" s="78">
        <v>390.47520999999779</v>
      </c>
      <c r="H48" s="78"/>
      <c r="I48" s="78">
        <v>-132.48456000000533</v>
      </c>
      <c r="J48" s="29"/>
      <c r="K48" s="62">
        <v>-1856.5492070000028</v>
      </c>
      <c r="L48" s="62"/>
      <c r="M48" s="78">
        <v>411.99748399999498</v>
      </c>
      <c r="N48" s="78"/>
      <c r="O48" s="78">
        <v>231.30956699999479</v>
      </c>
      <c r="P48" s="68"/>
      <c r="Q48" s="78">
        <v>177.23258199999964</v>
      </c>
      <c r="R48" s="29"/>
      <c r="S48" s="61" t="s">
        <v>532</v>
      </c>
      <c r="T48" s="29"/>
      <c r="U48" s="190"/>
    </row>
    <row r="49" spans="1:21" ht="6.75" customHeight="1" thickBot="1" x14ac:dyDescent="0.2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63"/>
    </row>
    <row r="50" spans="1:21" ht="13.5" thickTop="1" x14ac:dyDescent="0.2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8"/>
    <mergeCell ref="A10:A22"/>
    <mergeCell ref="A24:A36"/>
    <mergeCell ref="A4:A8"/>
    <mergeCell ref="C4:C8"/>
    <mergeCell ref="U24:U36"/>
    <mergeCell ref="U38:U48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665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939.52913599999999</v>
      </c>
      <c r="D6" s="88">
        <v>44.655456000000001</v>
      </c>
      <c r="E6" s="88">
        <v>250.69972899999999</v>
      </c>
      <c r="F6" s="88">
        <v>7.444331</v>
      </c>
      <c r="G6" s="88">
        <v>1.8587370000000001</v>
      </c>
      <c r="H6" s="88">
        <v>4.6510150000000001</v>
      </c>
      <c r="I6" s="88">
        <v>34.109381999999997</v>
      </c>
      <c r="J6" s="88">
        <v>20.830525999999999</v>
      </c>
      <c r="K6" s="88">
        <v>11.781617000000001</v>
      </c>
      <c r="L6" s="88">
        <v>2724.9192509999998</v>
      </c>
      <c r="M6" s="88">
        <v>3.629712</v>
      </c>
      <c r="N6" s="88">
        <v>23.416404</v>
      </c>
      <c r="O6" s="88">
        <v>585.99155499999995</v>
      </c>
      <c r="P6" s="88">
        <v>13.148147</v>
      </c>
      <c r="Q6" s="88">
        <v>67.296893999999995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1024.858303</v>
      </c>
      <c r="D7" s="88">
        <v>48.302498</v>
      </c>
      <c r="E7" s="88">
        <v>262.26296400000001</v>
      </c>
      <c r="F7" s="88">
        <v>9.3084779999999991</v>
      </c>
      <c r="G7" s="88">
        <v>0.76759299999999997</v>
      </c>
      <c r="H7" s="88">
        <v>4.439368</v>
      </c>
      <c r="I7" s="88">
        <v>32.122689999999999</v>
      </c>
      <c r="J7" s="88">
        <v>22.814413999999999</v>
      </c>
      <c r="K7" s="88">
        <v>12.998614</v>
      </c>
      <c r="L7" s="88">
        <v>2880.8182839999999</v>
      </c>
      <c r="M7" s="88">
        <v>3.6981389999999998</v>
      </c>
      <c r="N7" s="88">
        <v>30.563651</v>
      </c>
      <c r="O7" s="88">
        <v>609.24301300000002</v>
      </c>
      <c r="P7" s="88">
        <v>36.708747000000002</v>
      </c>
      <c r="Q7" s="88">
        <v>59.625962000000001</v>
      </c>
      <c r="R7" s="83"/>
      <c r="S7" s="84" t="s">
        <v>539</v>
      </c>
    </row>
    <row r="8" spans="1:21" x14ac:dyDescent="0.15">
      <c r="B8" s="84" t="s">
        <v>340</v>
      </c>
      <c r="C8" s="88">
        <v>1098.172804</v>
      </c>
      <c r="D8" s="88">
        <v>69.811166999999998</v>
      </c>
      <c r="E8" s="88">
        <v>290.14797700000003</v>
      </c>
      <c r="F8" s="88">
        <v>7.9787759999999999</v>
      </c>
      <c r="G8" s="88">
        <v>0.91045399999999999</v>
      </c>
      <c r="H8" s="88">
        <v>6.2555059999999996</v>
      </c>
      <c r="I8" s="88">
        <v>46.566519999999997</v>
      </c>
      <c r="J8" s="88">
        <v>29.824573000000001</v>
      </c>
      <c r="K8" s="88">
        <v>14.384641999999999</v>
      </c>
      <c r="L8" s="88">
        <v>3393.1089179999999</v>
      </c>
      <c r="M8" s="88">
        <v>12.988479</v>
      </c>
      <c r="N8" s="88">
        <v>55.162367000000003</v>
      </c>
      <c r="O8" s="88">
        <v>657.44291499999997</v>
      </c>
      <c r="P8" s="88">
        <v>17.806639000000001</v>
      </c>
      <c r="Q8" s="88">
        <v>75.237213999999994</v>
      </c>
      <c r="R8" s="83"/>
      <c r="S8" s="84" t="s">
        <v>540</v>
      </c>
    </row>
    <row r="9" spans="1:21" x14ac:dyDescent="0.15">
      <c r="B9" s="84" t="s">
        <v>341</v>
      </c>
      <c r="C9" s="88">
        <v>942.72853799999996</v>
      </c>
      <c r="D9" s="88">
        <v>44.998666999999998</v>
      </c>
      <c r="E9" s="88">
        <v>246.930138</v>
      </c>
      <c r="F9" s="88">
        <v>8.2355280000000004</v>
      </c>
      <c r="G9" s="88">
        <v>0.56062299999999998</v>
      </c>
      <c r="H9" s="88">
        <v>6.4353129999999998</v>
      </c>
      <c r="I9" s="88">
        <v>38.700133000000001</v>
      </c>
      <c r="J9" s="88">
        <v>20.441808000000002</v>
      </c>
      <c r="K9" s="88">
        <v>17.505320999999999</v>
      </c>
      <c r="L9" s="88">
        <v>2735.7990599999998</v>
      </c>
      <c r="M9" s="88">
        <v>10.345001</v>
      </c>
      <c r="N9" s="88">
        <v>36.482585999999998</v>
      </c>
      <c r="O9" s="88">
        <v>556.57445099999995</v>
      </c>
      <c r="P9" s="88">
        <v>12.652934999999999</v>
      </c>
      <c r="Q9" s="88">
        <v>50.722493</v>
      </c>
      <c r="R9" s="83"/>
      <c r="S9" s="84" t="s">
        <v>541</v>
      </c>
    </row>
    <row r="10" spans="1:21" x14ac:dyDescent="0.15">
      <c r="B10" s="84" t="s">
        <v>342</v>
      </c>
      <c r="C10" s="88">
        <v>1064.7664950000001</v>
      </c>
      <c r="D10" s="88">
        <v>55.432223999999998</v>
      </c>
      <c r="E10" s="88">
        <v>269.34668599999998</v>
      </c>
      <c r="F10" s="88">
        <v>8.1600830000000002</v>
      </c>
      <c r="G10" s="88">
        <v>1.3104910000000001</v>
      </c>
      <c r="H10" s="88">
        <v>6.2580859999999996</v>
      </c>
      <c r="I10" s="88">
        <v>33.535933</v>
      </c>
      <c r="J10" s="88">
        <v>37.902633000000002</v>
      </c>
      <c r="K10" s="88">
        <v>16.130071999999998</v>
      </c>
      <c r="L10" s="88">
        <v>3162.6555659999999</v>
      </c>
      <c r="M10" s="88">
        <v>2.6100029999999999</v>
      </c>
      <c r="N10" s="88">
        <v>28.236778999999999</v>
      </c>
      <c r="O10" s="88">
        <v>610.14657499999998</v>
      </c>
      <c r="P10" s="88">
        <v>15.610215999999999</v>
      </c>
      <c r="Q10" s="88">
        <v>60.899375999999997</v>
      </c>
      <c r="R10" s="83"/>
      <c r="S10" s="84" t="s">
        <v>542</v>
      </c>
    </row>
    <row r="11" spans="1:21" x14ac:dyDescent="0.15">
      <c r="B11" s="84" t="s">
        <v>343</v>
      </c>
      <c r="C11" s="88">
        <v>1063.4878309999999</v>
      </c>
      <c r="D11" s="88">
        <v>51.499389000000001</v>
      </c>
      <c r="E11" s="88">
        <v>310.20574599999998</v>
      </c>
      <c r="F11" s="88">
        <v>17.236270999999999</v>
      </c>
      <c r="G11" s="88">
        <v>0.55797300000000005</v>
      </c>
      <c r="H11" s="88">
        <v>3.1767300000000001</v>
      </c>
      <c r="I11" s="88">
        <v>43.410200000000003</v>
      </c>
      <c r="J11" s="88">
        <v>27.697066</v>
      </c>
      <c r="K11" s="88">
        <v>12.93167</v>
      </c>
      <c r="L11" s="88">
        <v>3047.4817670000002</v>
      </c>
      <c r="M11" s="88">
        <v>5.4085999999999999</v>
      </c>
      <c r="N11" s="88">
        <v>34.032867000000003</v>
      </c>
      <c r="O11" s="88">
        <v>631.76271099999997</v>
      </c>
      <c r="P11" s="88">
        <v>18.20777</v>
      </c>
      <c r="Q11" s="88">
        <v>62.248359000000001</v>
      </c>
      <c r="R11" s="83"/>
      <c r="S11" s="84" t="s">
        <v>543</v>
      </c>
    </row>
    <row r="12" spans="1:21" x14ac:dyDescent="0.15">
      <c r="B12" s="84" t="s">
        <v>344</v>
      </c>
      <c r="C12" s="88">
        <v>945.22425399999997</v>
      </c>
      <c r="D12" s="88">
        <v>50.752141000000002</v>
      </c>
      <c r="E12" s="88">
        <v>265.55157700000001</v>
      </c>
      <c r="F12" s="88">
        <v>7.719525</v>
      </c>
      <c r="G12" s="88">
        <v>1.787798</v>
      </c>
      <c r="H12" s="88">
        <v>1.968191</v>
      </c>
      <c r="I12" s="88">
        <v>31.100749</v>
      </c>
      <c r="J12" s="88">
        <v>27.122447999999999</v>
      </c>
      <c r="K12" s="88">
        <v>15.305253</v>
      </c>
      <c r="L12" s="88">
        <v>3023.6302460000002</v>
      </c>
      <c r="M12" s="88">
        <v>2.3113100000000002</v>
      </c>
      <c r="N12" s="88">
        <v>24.133230000000001</v>
      </c>
      <c r="O12" s="88">
        <v>607.70007099999998</v>
      </c>
      <c r="P12" s="88">
        <v>12.738077000000001</v>
      </c>
      <c r="Q12" s="88">
        <v>51.904350999999998</v>
      </c>
      <c r="R12" s="83"/>
      <c r="S12" s="84" t="s">
        <v>544</v>
      </c>
    </row>
    <row r="13" spans="1:21" x14ac:dyDescent="0.15">
      <c r="B13" s="84" t="s">
        <v>345</v>
      </c>
      <c r="C13" s="88">
        <v>944.16610800000001</v>
      </c>
      <c r="D13" s="88">
        <v>40.464537999999997</v>
      </c>
      <c r="E13" s="88">
        <v>232.073251</v>
      </c>
      <c r="F13" s="88">
        <v>15.260736</v>
      </c>
      <c r="G13" s="88">
        <v>0.85882599999999998</v>
      </c>
      <c r="H13" s="88">
        <v>2.8999609999999998</v>
      </c>
      <c r="I13" s="88">
        <v>33.453817000000001</v>
      </c>
      <c r="J13" s="88">
        <v>24.955881000000002</v>
      </c>
      <c r="K13" s="88">
        <v>10.813618</v>
      </c>
      <c r="L13" s="88">
        <v>2614.6016030000001</v>
      </c>
      <c r="M13" s="88">
        <v>1.5623530000000001</v>
      </c>
      <c r="N13" s="88">
        <v>24.043880000000001</v>
      </c>
      <c r="O13" s="88">
        <v>484.44191799999999</v>
      </c>
      <c r="P13" s="88">
        <v>15.348034</v>
      </c>
      <c r="Q13" s="88">
        <v>40.035960000000003</v>
      </c>
      <c r="R13" s="83"/>
      <c r="S13" s="84" t="s">
        <v>545</v>
      </c>
    </row>
    <row r="14" spans="1:21" x14ac:dyDescent="0.15">
      <c r="B14" s="84" t="s">
        <v>346</v>
      </c>
      <c r="C14" s="88">
        <v>958.12543200000005</v>
      </c>
      <c r="D14" s="88">
        <v>54.470739000000002</v>
      </c>
      <c r="E14" s="88">
        <v>295.29267099999998</v>
      </c>
      <c r="F14" s="88">
        <v>7.0554880000000004</v>
      </c>
      <c r="G14" s="88">
        <v>0.70944799999999997</v>
      </c>
      <c r="H14" s="88">
        <v>2.6235080000000002</v>
      </c>
      <c r="I14" s="88">
        <v>54.016437000000003</v>
      </c>
      <c r="J14" s="88">
        <v>22.954224</v>
      </c>
      <c r="K14" s="88">
        <v>13.774922999999999</v>
      </c>
      <c r="L14" s="88">
        <v>2976.4340259999999</v>
      </c>
      <c r="M14" s="88">
        <v>6.3332579999999998</v>
      </c>
      <c r="N14" s="88">
        <v>26.558527000000002</v>
      </c>
      <c r="O14" s="88">
        <v>574.37391600000001</v>
      </c>
      <c r="P14" s="88">
        <v>15.260389</v>
      </c>
      <c r="Q14" s="88">
        <v>44.371637</v>
      </c>
      <c r="R14" s="83"/>
      <c r="S14" s="84" t="s">
        <v>546</v>
      </c>
    </row>
    <row r="15" spans="1:21" x14ac:dyDescent="0.15">
      <c r="B15" s="84" t="s">
        <v>347</v>
      </c>
      <c r="C15" s="88">
        <v>1037.00332</v>
      </c>
      <c r="D15" s="88">
        <v>50.776187999999998</v>
      </c>
      <c r="E15" s="88">
        <v>307.53020700000002</v>
      </c>
      <c r="F15" s="88">
        <v>9.9456089999999993</v>
      </c>
      <c r="G15" s="88">
        <v>1.059299</v>
      </c>
      <c r="H15" s="88">
        <v>4.6417669999999998</v>
      </c>
      <c r="I15" s="88">
        <v>35.143197999999998</v>
      </c>
      <c r="J15" s="88">
        <v>29.376684000000001</v>
      </c>
      <c r="K15" s="88">
        <v>16.055669999999999</v>
      </c>
      <c r="L15" s="88">
        <v>3004.4846539999999</v>
      </c>
      <c r="M15" s="88">
        <v>2.6220919999999999</v>
      </c>
      <c r="N15" s="88">
        <v>26.391808000000001</v>
      </c>
      <c r="O15" s="88">
        <v>611.13455699999997</v>
      </c>
      <c r="P15" s="88">
        <v>15.702330999999999</v>
      </c>
      <c r="Q15" s="88">
        <v>52.705601000000001</v>
      </c>
      <c r="R15" s="83"/>
      <c r="S15" s="84" t="s">
        <v>547</v>
      </c>
    </row>
    <row r="16" spans="1:21" x14ac:dyDescent="0.15">
      <c r="B16" s="84" t="s">
        <v>348</v>
      </c>
      <c r="C16" s="88">
        <v>1062.996304</v>
      </c>
      <c r="D16" s="88">
        <v>48.566254000000001</v>
      </c>
      <c r="E16" s="88">
        <v>284.47224999999997</v>
      </c>
      <c r="F16" s="88">
        <v>8.1121359999999996</v>
      </c>
      <c r="G16" s="88">
        <v>0.67750600000000005</v>
      </c>
      <c r="H16" s="88">
        <v>6.0998419999999998</v>
      </c>
      <c r="I16" s="88">
        <v>34.993631000000001</v>
      </c>
      <c r="J16" s="88">
        <v>33.166880999999997</v>
      </c>
      <c r="K16" s="88">
        <v>15.769819999999999</v>
      </c>
      <c r="L16" s="88">
        <v>3098.005611</v>
      </c>
      <c r="M16" s="88">
        <v>3.3303699999999998</v>
      </c>
      <c r="N16" s="88">
        <v>22.226400999999999</v>
      </c>
      <c r="O16" s="88">
        <v>766.81763999999998</v>
      </c>
      <c r="P16" s="88">
        <v>18.070544000000002</v>
      </c>
      <c r="Q16" s="88">
        <v>51.088709000000001</v>
      </c>
      <c r="R16" s="83"/>
      <c r="S16" s="84" t="s">
        <v>548</v>
      </c>
    </row>
    <row r="17" spans="1:19" x14ac:dyDescent="0.15">
      <c r="B17" s="84" t="s">
        <v>349</v>
      </c>
      <c r="C17" s="88">
        <v>918.17533000000003</v>
      </c>
      <c r="D17" s="88">
        <v>41.317779999999999</v>
      </c>
      <c r="E17" s="88">
        <v>253.78871699999999</v>
      </c>
      <c r="F17" s="88">
        <v>7.818492</v>
      </c>
      <c r="G17" s="88">
        <v>0.89022699999999999</v>
      </c>
      <c r="H17" s="88">
        <v>8.5085309999999996</v>
      </c>
      <c r="I17" s="88">
        <v>43.915868000000003</v>
      </c>
      <c r="J17" s="88">
        <v>26.123825</v>
      </c>
      <c r="K17" s="88">
        <v>12.470527000000001</v>
      </c>
      <c r="L17" s="88">
        <v>2875.1057919999998</v>
      </c>
      <c r="M17" s="88">
        <v>2.06149</v>
      </c>
      <c r="N17" s="88">
        <v>28.111176</v>
      </c>
      <c r="O17" s="88">
        <v>596.31670199999996</v>
      </c>
      <c r="P17" s="88">
        <v>16.137868999999998</v>
      </c>
      <c r="Q17" s="88">
        <v>43.068677999999998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987.81736100000001</v>
      </c>
      <c r="D19" s="88">
        <v>45.547131</v>
      </c>
      <c r="E19" s="88">
        <v>268.43764299999998</v>
      </c>
      <c r="F19" s="88">
        <v>7.8742169999999998</v>
      </c>
      <c r="G19" s="88">
        <v>0.58073699999999995</v>
      </c>
      <c r="H19" s="88">
        <v>5.435263</v>
      </c>
      <c r="I19" s="88">
        <v>41.458326</v>
      </c>
      <c r="J19" s="88">
        <v>28.259962999999999</v>
      </c>
      <c r="K19" s="88">
        <v>15.143829</v>
      </c>
      <c r="L19" s="88">
        <v>2805.679157</v>
      </c>
      <c r="M19" s="88">
        <v>2.866749</v>
      </c>
      <c r="N19" s="88">
        <v>25.009609999999999</v>
      </c>
      <c r="O19" s="88">
        <v>563.46737800000005</v>
      </c>
      <c r="P19" s="88">
        <v>15.509895</v>
      </c>
      <c r="Q19" s="88">
        <v>43.895766999999999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1052.693712</v>
      </c>
      <c r="D20" s="88">
        <v>158.82996399999999</v>
      </c>
      <c r="E20" s="88">
        <v>273.89675099999999</v>
      </c>
      <c r="F20" s="88">
        <v>9.1476970000000009</v>
      </c>
      <c r="G20" s="88">
        <v>0.86346100000000003</v>
      </c>
      <c r="H20" s="88">
        <v>5.299868</v>
      </c>
      <c r="I20" s="88">
        <v>43.295969999999997</v>
      </c>
      <c r="J20" s="88">
        <v>27.603161</v>
      </c>
      <c r="K20" s="88">
        <v>15.026730000000001</v>
      </c>
      <c r="L20" s="88">
        <v>2834.3967579999999</v>
      </c>
      <c r="M20" s="88">
        <v>9.1859160000000006</v>
      </c>
      <c r="N20" s="88">
        <v>31.291899999999998</v>
      </c>
      <c r="O20" s="88">
        <v>618.66581299999996</v>
      </c>
      <c r="P20" s="88">
        <v>15.635872000000001</v>
      </c>
      <c r="Q20" s="88">
        <v>70.313699</v>
      </c>
      <c r="R20" s="83"/>
      <c r="S20" s="84" t="s">
        <v>539</v>
      </c>
    </row>
    <row r="21" spans="1:19" x14ac:dyDescent="0.15">
      <c r="B21" s="84" t="s">
        <v>340</v>
      </c>
      <c r="C21" s="88">
        <v>1060.870596</v>
      </c>
      <c r="D21" s="88">
        <v>47.647655999999998</v>
      </c>
      <c r="E21" s="88">
        <v>274.62421899999998</v>
      </c>
      <c r="F21" s="88">
        <v>9.4091640000000005</v>
      </c>
      <c r="G21" s="88">
        <v>1.1308579999999999</v>
      </c>
      <c r="H21" s="88">
        <v>6.9775780000000003</v>
      </c>
      <c r="I21" s="88">
        <v>40.655746999999998</v>
      </c>
      <c r="J21" s="88">
        <v>26.986357999999999</v>
      </c>
      <c r="K21" s="88">
        <v>17.687684999999998</v>
      </c>
      <c r="L21" s="88">
        <v>2813.0643879999998</v>
      </c>
      <c r="M21" s="88">
        <v>4.8085279999999999</v>
      </c>
      <c r="N21" s="88">
        <v>19.109152999999999</v>
      </c>
      <c r="O21" s="88">
        <v>696.71938799999998</v>
      </c>
      <c r="P21" s="88">
        <v>14.929239000000001</v>
      </c>
      <c r="Q21" s="88">
        <v>79.445699000000005</v>
      </c>
      <c r="R21" s="83"/>
      <c r="S21" s="84" t="s">
        <v>540</v>
      </c>
    </row>
    <row r="22" spans="1:19" x14ac:dyDescent="0.15">
      <c r="B22" s="84" t="s">
        <v>341</v>
      </c>
      <c r="C22" s="88">
        <v>1065.790855</v>
      </c>
      <c r="D22" s="88">
        <v>60.143354000000002</v>
      </c>
      <c r="E22" s="88">
        <v>280.53141099999999</v>
      </c>
      <c r="F22" s="88">
        <v>16.981152999999999</v>
      </c>
      <c r="G22" s="88">
        <v>1.7866329999999999</v>
      </c>
      <c r="H22" s="88">
        <v>7.8916490000000001</v>
      </c>
      <c r="I22" s="88">
        <v>44.594653000000001</v>
      </c>
      <c r="J22" s="88">
        <v>35.150320000000001</v>
      </c>
      <c r="K22" s="88">
        <v>16.669065</v>
      </c>
      <c r="L22" s="88">
        <v>2874.2023760000002</v>
      </c>
      <c r="M22" s="88">
        <v>3.5473560000000002</v>
      </c>
      <c r="N22" s="88">
        <v>25.933527000000002</v>
      </c>
      <c r="O22" s="88">
        <v>611.62315699999999</v>
      </c>
      <c r="P22" s="88">
        <v>9.5743080000000003</v>
      </c>
      <c r="Q22" s="88">
        <v>64.354405999999997</v>
      </c>
      <c r="R22" s="83"/>
      <c r="S22" s="84" t="s">
        <v>541</v>
      </c>
    </row>
    <row r="23" spans="1:19" x14ac:dyDescent="0.15">
      <c r="B23" s="84" t="s">
        <v>342</v>
      </c>
      <c r="C23" s="88">
        <v>1016.252247</v>
      </c>
      <c r="D23" s="88">
        <v>52.155915999999998</v>
      </c>
      <c r="E23" s="88">
        <v>269.60127399999999</v>
      </c>
      <c r="F23" s="88">
        <v>9.4183039999999991</v>
      </c>
      <c r="G23" s="88">
        <v>0.77678100000000005</v>
      </c>
      <c r="H23" s="88">
        <v>8.458107</v>
      </c>
      <c r="I23" s="88">
        <v>35.272711999999999</v>
      </c>
      <c r="J23" s="88">
        <v>28.401983999999999</v>
      </c>
      <c r="K23" s="88">
        <v>15.694967999999999</v>
      </c>
      <c r="L23" s="88">
        <v>3021.195933</v>
      </c>
      <c r="M23" s="88">
        <v>3.707964</v>
      </c>
      <c r="N23" s="88">
        <v>31.829612000000001</v>
      </c>
      <c r="O23" s="88">
        <v>608.33421099999998</v>
      </c>
      <c r="P23" s="88">
        <v>17.760014000000002</v>
      </c>
      <c r="Q23" s="88">
        <v>45.802110999999996</v>
      </c>
      <c r="R23" s="83"/>
      <c r="S23" s="84" t="s">
        <v>542</v>
      </c>
    </row>
    <row r="24" spans="1:19" x14ac:dyDescent="0.15">
      <c r="B24" s="84" t="s">
        <v>343</v>
      </c>
      <c r="C24" s="88">
        <v>985.731718</v>
      </c>
      <c r="D24" s="88">
        <v>54.818989999999999</v>
      </c>
      <c r="E24" s="88">
        <v>264.82575800000001</v>
      </c>
      <c r="F24" s="88">
        <v>9.0701970000000003</v>
      </c>
      <c r="G24" s="88">
        <v>1.035917</v>
      </c>
      <c r="H24" s="88">
        <v>6.0056000000000003</v>
      </c>
      <c r="I24" s="88">
        <v>43.087567999999997</v>
      </c>
      <c r="J24" s="88">
        <v>23.275400000000001</v>
      </c>
      <c r="K24" s="88">
        <v>14.561837000000001</v>
      </c>
      <c r="L24" s="88">
        <v>2872.8815760000002</v>
      </c>
      <c r="M24" s="88">
        <v>3.0346639999999998</v>
      </c>
      <c r="N24" s="88">
        <v>29.836767999999999</v>
      </c>
      <c r="O24" s="88">
        <v>704.79661899999996</v>
      </c>
      <c r="P24" s="88">
        <v>19.435324999999999</v>
      </c>
      <c r="Q24" s="88">
        <v>48.994523999999998</v>
      </c>
      <c r="R24" s="83"/>
      <c r="S24" s="84" t="s">
        <v>543</v>
      </c>
    </row>
    <row r="25" spans="1:19" x14ac:dyDescent="0.15">
      <c r="B25" s="84" t="s">
        <v>344</v>
      </c>
      <c r="C25" s="88">
        <v>1085.957486</v>
      </c>
      <c r="D25" s="88">
        <v>49.470875999999997</v>
      </c>
      <c r="E25" s="88">
        <v>288.68388299999998</v>
      </c>
      <c r="F25" s="88">
        <v>7.6450810000000002</v>
      </c>
      <c r="G25" s="88">
        <v>1.7202930000000001</v>
      </c>
      <c r="H25" s="88">
        <v>4.5516480000000001</v>
      </c>
      <c r="I25" s="88">
        <v>36.877696</v>
      </c>
      <c r="J25" s="88">
        <v>31.115967000000001</v>
      </c>
      <c r="K25" s="88">
        <v>22.766988000000001</v>
      </c>
      <c r="L25" s="88">
        <v>3195.0460910000002</v>
      </c>
      <c r="M25" s="88">
        <v>4.1517540000000004</v>
      </c>
      <c r="N25" s="88">
        <v>23.667717</v>
      </c>
      <c r="O25" s="88">
        <v>644.55927499999996</v>
      </c>
      <c r="P25" s="88">
        <v>21.731995000000001</v>
      </c>
      <c r="Q25" s="88">
        <v>36.166007999999998</v>
      </c>
      <c r="R25" s="83"/>
      <c r="S25" s="84" t="s">
        <v>544</v>
      </c>
    </row>
    <row r="26" spans="1:19" x14ac:dyDescent="0.15">
      <c r="B26" s="84" t="s">
        <v>345</v>
      </c>
      <c r="C26" s="88">
        <v>864.24578399999996</v>
      </c>
      <c r="D26" s="88">
        <v>34.196751999999996</v>
      </c>
      <c r="E26" s="88">
        <v>252.44070099999999</v>
      </c>
      <c r="F26" s="88">
        <v>13.065242</v>
      </c>
      <c r="G26" s="88">
        <v>0.89573800000000003</v>
      </c>
      <c r="H26" s="88">
        <v>2.7325879999999998</v>
      </c>
      <c r="I26" s="88">
        <v>36.985055000000003</v>
      </c>
      <c r="J26" s="88">
        <v>17.06653</v>
      </c>
      <c r="K26" s="88">
        <v>12.050481</v>
      </c>
      <c r="L26" s="88">
        <v>2647.3269439999999</v>
      </c>
      <c r="M26" s="88">
        <v>2.1693910000000001</v>
      </c>
      <c r="N26" s="88">
        <v>23.899799999999999</v>
      </c>
      <c r="O26" s="88">
        <v>523.41124000000002</v>
      </c>
      <c r="P26" s="88">
        <v>14.552765000000001</v>
      </c>
      <c r="Q26" s="88">
        <v>32.686608</v>
      </c>
      <c r="R26" s="83"/>
      <c r="S26" s="84" t="s">
        <v>545</v>
      </c>
    </row>
    <row r="27" spans="1:19" x14ac:dyDescent="0.15">
      <c r="B27" s="84" t="s">
        <v>346</v>
      </c>
      <c r="C27" s="88">
        <v>1059.6601680000001</v>
      </c>
      <c r="D27" s="88">
        <v>48.771315000000001</v>
      </c>
      <c r="E27" s="88">
        <v>272.239262</v>
      </c>
      <c r="F27" s="88">
        <v>9.4821310000000008</v>
      </c>
      <c r="G27" s="88">
        <v>0.82897200000000004</v>
      </c>
      <c r="H27" s="88">
        <v>3.380471</v>
      </c>
      <c r="I27" s="88">
        <v>42.048676999999998</v>
      </c>
      <c r="J27" s="88">
        <v>18.764956000000002</v>
      </c>
      <c r="K27" s="88">
        <v>32.821145000000001</v>
      </c>
      <c r="L27" s="88">
        <v>2998.9786020000001</v>
      </c>
      <c r="M27" s="88">
        <v>2.948871</v>
      </c>
      <c r="N27" s="88">
        <v>24.254152000000001</v>
      </c>
      <c r="O27" s="88">
        <v>686.55776100000003</v>
      </c>
      <c r="P27" s="88">
        <v>14.338861</v>
      </c>
      <c r="Q27" s="88">
        <v>44.466537000000002</v>
      </c>
      <c r="R27" s="83"/>
      <c r="S27" s="84" t="s">
        <v>546</v>
      </c>
    </row>
    <row r="28" spans="1:19" x14ac:dyDescent="0.15">
      <c r="B28" s="84" t="s">
        <v>347</v>
      </c>
      <c r="C28" s="88">
        <v>1102.8751629999999</v>
      </c>
      <c r="D28" s="88">
        <v>51.088419000000002</v>
      </c>
      <c r="E28" s="88">
        <v>323.25716199999999</v>
      </c>
      <c r="F28" s="88">
        <v>9.0887840000000004</v>
      </c>
      <c r="G28" s="88">
        <v>0.74168500000000004</v>
      </c>
      <c r="H28" s="88">
        <v>6.7877700000000001</v>
      </c>
      <c r="I28" s="88">
        <v>46.167276999999999</v>
      </c>
      <c r="J28" s="88">
        <v>34.347628</v>
      </c>
      <c r="K28" s="88">
        <v>16.767133999999999</v>
      </c>
      <c r="L28" s="88">
        <v>3319.8409449999999</v>
      </c>
      <c r="M28" s="88">
        <v>3.1106449999999999</v>
      </c>
      <c r="N28" s="88">
        <v>24.545383000000001</v>
      </c>
      <c r="O28" s="88">
        <v>705.57297500000004</v>
      </c>
      <c r="P28" s="88">
        <v>18.203126000000001</v>
      </c>
      <c r="Q28" s="88">
        <v>48.405597999999998</v>
      </c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9.5" customHeight="1" x14ac:dyDescent="0.15"/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x14ac:dyDescent="0.15">
      <c r="A37" s="87">
        <v>2023</v>
      </c>
      <c r="B37" s="84" t="s">
        <v>338</v>
      </c>
      <c r="C37" s="88">
        <v>65.509834999999995</v>
      </c>
      <c r="D37" s="88">
        <v>396.727735</v>
      </c>
      <c r="E37" s="88">
        <v>1.4262060000000001</v>
      </c>
      <c r="F37" s="88">
        <v>8.2612649999999999</v>
      </c>
      <c r="G37" s="88">
        <v>9.1995299999999993</v>
      </c>
      <c r="H37" s="88">
        <v>2.1117669999999999</v>
      </c>
      <c r="I37" s="88">
        <v>470.34093100000001</v>
      </c>
      <c r="J37" s="88">
        <v>175.36308600000001</v>
      </c>
      <c r="K37" s="88">
        <v>105.74959699999994</v>
      </c>
      <c r="L37" s="88">
        <v>63.628224000000003</v>
      </c>
      <c r="M37" s="88">
        <v>21.685870000000001</v>
      </c>
      <c r="N37" s="88">
        <v>90.747437000000005</v>
      </c>
      <c r="O37" s="88">
        <v>0</v>
      </c>
      <c r="P37" s="89">
        <v>2393.5207030000015</v>
      </c>
      <c r="Q37" s="89">
        <v>2287.7711060000015</v>
      </c>
      <c r="R37" s="87">
        <v>2023</v>
      </c>
      <c r="S37" s="84" t="s">
        <v>538</v>
      </c>
    </row>
    <row r="38" spans="1:19" x14ac:dyDescent="0.15">
      <c r="B38" s="84" t="s">
        <v>339</v>
      </c>
      <c r="C38" s="88">
        <v>333.373335</v>
      </c>
      <c r="D38" s="88">
        <v>449.81323099999997</v>
      </c>
      <c r="E38" s="88">
        <v>1.509922</v>
      </c>
      <c r="F38" s="88">
        <v>7.1084389999999997</v>
      </c>
      <c r="G38" s="88">
        <v>9.2066809999999997</v>
      </c>
      <c r="H38" s="88">
        <v>3.5181369999999998</v>
      </c>
      <c r="I38" s="88">
        <v>443.63715999999999</v>
      </c>
      <c r="J38" s="88">
        <v>178.03909400000001</v>
      </c>
      <c r="K38" s="88">
        <v>95.014616999999959</v>
      </c>
      <c r="L38" s="88">
        <v>66.961601999999999</v>
      </c>
      <c r="M38" s="88">
        <v>39.686472000000002</v>
      </c>
      <c r="N38" s="88">
        <v>77.629720000000006</v>
      </c>
      <c r="O38" s="88">
        <v>0</v>
      </c>
      <c r="P38" s="89">
        <v>2104.1546099999991</v>
      </c>
      <c r="Q38" s="89">
        <v>2009.1399929999991</v>
      </c>
      <c r="R38" s="83"/>
      <c r="S38" s="84" t="s">
        <v>539</v>
      </c>
    </row>
    <row r="39" spans="1:19" x14ac:dyDescent="0.15">
      <c r="B39" s="84" t="s">
        <v>340</v>
      </c>
      <c r="C39" s="88">
        <v>410.27672699999999</v>
      </c>
      <c r="D39" s="88">
        <v>503.97155299999997</v>
      </c>
      <c r="E39" s="88">
        <v>13.334121</v>
      </c>
      <c r="F39" s="88">
        <v>8.0157720000000001</v>
      </c>
      <c r="G39" s="88">
        <v>12.024288</v>
      </c>
      <c r="H39" s="88">
        <v>3.6869040000000002</v>
      </c>
      <c r="I39" s="88">
        <v>527.39169000000004</v>
      </c>
      <c r="J39" s="88">
        <v>211.482662</v>
      </c>
      <c r="K39" s="88">
        <v>117.46116100000005</v>
      </c>
      <c r="L39" s="88">
        <v>81.575388000000004</v>
      </c>
      <c r="M39" s="88">
        <v>36.542675000000003</v>
      </c>
      <c r="N39" s="88">
        <v>95.817119000000005</v>
      </c>
      <c r="O39" s="88">
        <v>0</v>
      </c>
      <c r="P39" s="89">
        <v>2298.3390399999989</v>
      </c>
      <c r="Q39" s="89">
        <v>2180.8778789999992</v>
      </c>
      <c r="R39" s="83"/>
      <c r="S39" s="84" t="s">
        <v>540</v>
      </c>
    </row>
    <row r="40" spans="1:19" x14ac:dyDescent="0.15">
      <c r="B40" s="84" t="s">
        <v>341</v>
      </c>
      <c r="C40" s="88">
        <v>45.750011000000001</v>
      </c>
      <c r="D40" s="88">
        <v>396.290753</v>
      </c>
      <c r="E40" s="88">
        <v>21.014068999999999</v>
      </c>
      <c r="F40" s="88">
        <v>6.310994</v>
      </c>
      <c r="G40" s="88">
        <v>7.3174669999999997</v>
      </c>
      <c r="H40" s="88">
        <v>2.8304469999999999</v>
      </c>
      <c r="I40" s="88">
        <v>421.797549</v>
      </c>
      <c r="J40" s="88">
        <v>162.31477899999999</v>
      </c>
      <c r="K40" s="88">
        <v>109.87309599999973</v>
      </c>
      <c r="L40" s="88">
        <v>72.348585999999997</v>
      </c>
      <c r="M40" s="88">
        <v>50.576872999999999</v>
      </c>
      <c r="N40" s="88">
        <v>72.931545</v>
      </c>
      <c r="O40" s="88">
        <v>0</v>
      </c>
      <c r="P40" s="89">
        <v>2116.7854720000014</v>
      </c>
      <c r="Q40" s="89">
        <v>2006.9123760000016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73.375624000000002</v>
      </c>
      <c r="D41" s="88">
        <v>475.59478799999999</v>
      </c>
      <c r="E41" s="88">
        <v>1.6300509999999999</v>
      </c>
      <c r="F41" s="88">
        <v>15.456066</v>
      </c>
      <c r="G41" s="88">
        <v>10.644902</v>
      </c>
      <c r="H41" s="88">
        <v>4.4778250000000002</v>
      </c>
      <c r="I41" s="88">
        <v>522.33552699999996</v>
      </c>
      <c r="J41" s="88">
        <v>180.70944900000001</v>
      </c>
      <c r="K41" s="88">
        <v>97.756365999999545</v>
      </c>
      <c r="L41" s="88">
        <v>78.162092000000001</v>
      </c>
      <c r="M41" s="88">
        <v>41.167194000000002</v>
      </c>
      <c r="N41" s="88">
        <v>86.965400000000002</v>
      </c>
      <c r="O41" s="88">
        <v>5.9531000000000001E-2</v>
      </c>
      <c r="P41" s="89">
        <v>2541.5011159999985</v>
      </c>
      <c r="Q41" s="89">
        <v>2443.7447499999989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53.078575999999998</v>
      </c>
      <c r="D42" s="88">
        <v>461.413704</v>
      </c>
      <c r="E42" s="88">
        <v>1.459808</v>
      </c>
      <c r="F42" s="88">
        <v>11.049251</v>
      </c>
      <c r="G42" s="88">
        <v>8.5740370000000006</v>
      </c>
      <c r="H42" s="88">
        <v>5.4275279999999997</v>
      </c>
      <c r="I42" s="88">
        <v>505.42883599999999</v>
      </c>
      <c r="J42" s="88">
        <v>181.569624</v>
      </c>
      <c r="K42" s="88">
        <v>86.81332099999986</v>
      </c>
      <c r="L42" s="88">
        <v>63.854602</v>
      </c>
      <c r="M42" s="88">
        <v>30.611211000000001</v>
      </c>
      <c r="N42" s="88">
        <v>83.604344999999995</v>
      </c>
      <c r="O42" s="88">
        <v>8.4169999999999991E-3</v>
      </c>
      <c r="P42" s="89">
        <v>2365.5031999999997</v>
      </c>
      <c r="Q42" s="89">
        <v>2278.6898789999996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54.634715</v>
      </c>
      <c r="D43" s="88">
        <v>452.41076199999998</v>
      </c>
      <c r="E43" s="88">
        <v>2.185384</v>
      </c>
      <c r="F43" s="88">
        <v>7.1953279999999999</v>
      </c>
      <c r="G43" s="88">
        <v>8.2307450000000006</v>
      </c>
      <c r="H43" s="88">
        <v>3.725279</v>
      </c>
      <c r="I43" s="88">
        <v>467.38195899999999</v>
      </c>
      <c r="J43" s="88">
        <v>161.894249</v>
      </c>
      <c r="K43" s="88">
        <v>90.348159999999993</v>
      </c>
      <c r="L43" s="88">
        <v>60.393400999999997</v>
      </c>
      <c r="M43" s="88">
        <v>65.131198999999995</v>
      </c>
      <c r="N43" s="88">
        <v>76.399760999999998</v>
      </c>
      <c r="O43" s="88">
        <v>0</v>
      </c>
      <c r="P43" s="89">
        <v>2229.5983129999991</v>
      </c>
      <c r="Q43" s="89">
        <v>2139.250152999999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56.784464</v>
      </c>
      <c r="D44" s="88">
        <v>298.66675900000001</v>
      </c>
      <c r="E44" s="88">
        <v>1.120128</v>
      </c>
      <c r="F44" s="88">
        <v>7.9845629999999996</v>
      </c>
      <c r="G44" s="88">
        <v>5.7611220000000003</v>
      </c>
      <c r="H44" s="88">
        <v>3.2320880000000001</v>
      </c>
      <c r="I44" s="88">
        <v>433.06001600000002</v>
      </c>
      <c r="J44" s="88">
        <v>125.187971</v>
      </c>
      <c r="K44" s="88">
        <v>71.780458999999965</v>
      </c>
      <c r="L44" s="88">
        <v>47.410176</v>
      </c>
      <c r="M44" s="88">
        <v>38.078170999999998</v>
      </c>
      <c r="N44" s="88">
        <v>49.623748999999997</v>
      </c>
      <c r="O44" s="88">
        <v>0</v>
      </c>
      <c r="P44" s="89">
        <v>2213.0741839999991</v>
      </c>
      <c r="Q44" s="89">
        <v>2141.2937249999991</v>
      </c>
      <c r="R44" s="83"/>
      <c r="S44" s="84" t="s">
        <v>545</v>
      </c>
    </row>
    <row r="45" spans="1:19" x14ac:dyDescent="0.15">
      <c r="B45" s="84" t="s">
        <v>346</v>
      </c>
      <c r="C45" s="88">
        <v>54.598781000000002</v>
      </c>
      <c r="D45" s="88">
        <v>429.05727400000001</v>
      </c>
      <c r="E45" s="88">
        <v>1.8792180000000001</v>
      </c>
      <c r="F45" s="88">
        <v>7.5798899999999998</v>
      </c>
      <c r="G45" s="88">
        <v>9.5948829999999994</v>
      </c>
      <c r="H45" s="88">
        <v>5.6615200000000003</v>
      </c>
      <c r="I45" s="88">
        <v>491.12345699999997</v>
      </c>
      <c r="J45" s="88">
        <v>149.44268199999999</v>
      </c>
      <c r="K45" s="88">
        <v>82.212227999999726</v>
      </c>
      <c r="L45" s="88">
        <v>52.869545000000002</v>
      </c>
      <c r="M45" s="88">
        <v>27.298514999999998</v>
      </c>
      <c r="N45" s="88">
        <v>105.81953799999999</v>
      </c>
      <c r="O45" s="88">
        <v>0</v>
      </c>
      <c r="P45" s="89">
        <v>2190.9316029999995</v>
      </c>
      <c r="Q45" s="89">
        <v>2108.7193749999997</v>
      </c>
      <c r="R45" s="83"/>
      <c r="S45" s="84" t="s">
        <v>546</v>
      </c>
    </row>
    <row r="46" spans="1:19" x14ac:dyDescent="0.15">
      <c r="B46" s="84" t="s">
        <v>347</v>
      </c>
      <c r="C46" s="88">
        <v>361.04113899999999</v>
      </c>
      <c r="D46" s="88">
        <v>492.93248799999998</v>
      </c>
      <c r="E46" s="88">
        <v>8.9940449999999998</v>
      </c>
      <c r="F46" s="88">
        <v>7.9682329999999997</v>
      </c>
      <c r="G46" s="88">
        <v>11.531053</v>
      </c>
      <c r="H46" s="88">
        <v>5.0839610000000004</v>
      </c>
      <c r="I46" s="88">
        <v>532.82037700000001</v>
      </c>
      <c r="J46" s="88">
        <v>160.25162800000001</v>
      </c>
      <c r="K46" s="88">
        <v>80.170742999999845</v>
      </c>
      <c r="L46" s="88">
        <v>61.621327000000001</v>
      </c>
      <c r="M46" s="88">
        <v>57.745341000000003</v>
      </c>
      <c r="N46" s="88">
        <v>84.565494999999999</v>
      </c>
      <c r="O46" s="88">
        <v>1.6899999999999999E-4</v>
      </c>
      <c r="P46" s="89">
        <v>2272.2948969999993</v>
      </c>
      <c r="Q46" s="89">
        <v>2192.1241539999996</v>
      </c>
      <c r="R46" s="83"/>
      <c r="S46" s="84" t="s">
        <v>547</v>
      </c>
    </row>
    <row r="47" spans="1:19" x14ac:dyDescent="0.15">
      <c r="B47" s="84" t="s">
        <v>348</v>
      </c>
      <c r="C47" s="88">
        <v>66.925576000000007</v>
      </c>
      <c r="D47" s="88">
        <v>482.06791800000002</v>
      </c>
      <c r="E47" s="88">
        <v>3.0364230000000001</v>
      </c>
      <c r="F47" s="88">
        <v>11.229042</v>
      </c>
      <c r="G47" s="88">
        <v>7.255738</v>
      </c>
      <c r="H47" s="88">
        <v>5.1134310000000003</v>
      </c>
      <c r="I47" s="88">
        <v>496.58981899999998</v>
      </c>
      <c r="J47" s="88">
        <v>162.95075399999999</v>
      </c>
      <c r="K47" s="88">
        <v>97.752656999999815</v>
      </c>
      <c r="L47" s="88">
        <v>74.03725</v>
      </c>
      <c r="M47" s="88">
        <v>52.573501</v>
      </c>
      <c r="N47" s="88">
        <v>96.794253999999995</v>
      </c>
      <c r="O47" s="88">
        <v>6.8099999999999996E-4</v>
      </c>
      <c r="P47" s="89">
        <v>1967.226357</v>
      </c>
      <c r="Q47" s="89">
        <v>1869.4737000000002</v>
      </c>
      <c r="R47" s="83"/>
      <c r="S47" s="84" t="s">
        <v>548</v>
      </c>
    </row>
    <row r="48" spans="1:19" x14ac:dyDescent="0.15">
      <c r="B48" s="84" t="s">
        <v>349</v>
      </c>
      <c r="C48" s="88">
        <v>52.13438</v>
      </c>
      <c r="D48" s="88">
        <v>431.06804</v>
      </c>
      <c r="E48" s="88">
        <v>10.106142</v>
      </c>
      <c r="F48" s="88">
        <v>5.8975419999999996</v>
      </c>
      <c r="G48" s="88">
        <v>7.6293709999999999</v>
      </c>
      <c r="H48" s="88">
        <v>3.5759789999999998</v>
      </c>
      <c r="I48" s="88">
        <v>439.07638600000001</v>
      </c>
      <c r="J48" s="88">
        <v>146.84495100000001</v>
      </c>
      <c r="K48" s="88">
        <v>105.07619300000006</v>
      </c>
      <c r="L48" s="88">
        <v>46.894750999999999</v>
      </c>
      <c r="M48" s="88">
        <v>52.245936999999998</v>
      </c>
      <c r="N48" s="88">
        <v>101.181332</v>
      </c>
      <c r="O48" s="88">
        <v>0.20144999999999999</v>
      </c>
      <c r="P48" s="89">
        <v>2059.5161650000005</v>
      </c>
      <c r="Q48" s="89">
        <v>1954.4399720000001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2024</v>
      </c>
      <c r="B50" s="84" t="s">
        <v>338</v>
      </c>
      <c r="C50" s="88">
        <v>47.136155000000002</v>
      </c>
      <c r="D50" s="88">
        <v>415.56514900000002</v>
      </c>
      <c r="E50" s="88">
        <v>3.2418459999999998</v>
      </c>
      <c r="F50" s="88">
        <v>9.6798870000000008</v>
      </c>
      <c r="G50" s="88">
        <v>5.1232249999999997</v>
      </c>
      <c r="H50" s="88">
        <v>3.6789499999999999</v>
      </c>
      <c r="I50" s="88">
        <v>391.00789700000001</v>
      </c>
      <c r="J50" s="88">
        <v>154.03443200000001</v>
      </c>
      <c r="K50" s="88">
        <v>85.097077000000013</v>
      </c>
      <c r="L50" s="88">
        <v>63.692323999999999</v>
      </c>
      <c r="M50" s="88">
        <v>51.174951999999998</v>
      </c>
      <c r="N50" s="88">
        <v>72.470004000000003</v>
      </c>
      <c r="O50" s="88">
        <v>3.2590000000000001E-2</v>
      </c>
      <c r="P50" s="89">
        <v>2022.1356129999999</v>
      </c>
      <c r="Q50" s="89">
        <v>1937.038536</v>
      </c>
      <c r="R50" s="87">
        <v>2024</v>
      </c>
      <c r="S50" s="84" t="s">
        <v>538</v>
      </c>
      <c r="U50" s="89"/>
    </row>
    <row r="51" spans="1:21" x14ac:dyDescent="0.15">
      <c r="B51" s="84" t="s">
        <v>339</v>
      </c>
      <c r="C51" s="88">
        <v>416.94949300000002</v>
      </c>
      <c r="D51" s="88">
        <v>451.574521</v>
      </c>
      <c r="E51" s="88">
        <v>6.041004</v>
      </c>
      <c r="F51" s="88">
        <v>5.9797159999999998</v>
      </c>
      <c r="G51" s="88">
        <v>7.4018480000000002</v>
      </c>
      <c r="H51" s="88">
        <v>5.1093330000000003</v>
      </c>
      <c r="I51" s="88">
        <v>444.75891300000001</v>
      </c>
      <c r="J51" s="88">
        <v>158.487347</v>
      </c>
      <c r="K51" s="88">
        <v>97.064198999999988</v>
      </c>
      <c r="L51" s="88">
        <v>76.679691000000005</v>
      </c>
      <c r="M51" s="88">
        <v>36.138212000000003</v>
      </c>
      <c r="N51" s="88">
        <v>74.166831999999999</v>
      </c>
      <c r="O51" s="88">
        <v>3.7033999999999997E-2</v>
      </c>
      <c r="P51" s="89">
        <v>2113.9721810000001</v>
      </c>
      <c r="Q51" s="89">
        <v>2016.9079819999999</v>
      </c>
      <c r="R51" s="83"/>
      <c r="S51" s="84" t="s">
        <v>539</v>
      </c>
    </row>
    <row r="52" spans="1:21" x14ac:dyDescent="0.15">
      <c r="B52" s="84" t="s">
        <v>340</v>
      </c>
      <c r="C52" s="88">
        <v>64.871503000000004</v>
      </c>
      <c r="D52" s="88">
        <v>467.87202600000001</v>
      </c>
      <c r="E52" s="88">
        <v>3.3955489999999999</v>
      </c>
      <c r="F52" s="88">
        <v>7.9287270000000003</v>
      </c>
      <c r="G52" s="88">
        <v>6.3285600000000004</v>
      </c>
      <c r="H52" s="88">
        <v>65.826643000000004</v>
      </c>
      <c r="I52" s="88">
        <v>450.22727400000002</v>
      </c>
      <c r="J52" s="88">
        <v>154.16962000000001</v>
      </c>
      <c r="K52" s="88">
        <v>123.59448599999986</v>
      </c>
      <c r="L52" s="88">
        <v>75.611232999999999</v>
      </c>
      <c r="M52" s="88">
        <v>46.230156999999998</v>
      </c>
      <c r="N52" s="88">
        <v>91.361495000000005</v>
      </c>
      <c r="O52" s="88">
        <v>1.0019999999999999E-2</v>
      </c>
      <c r="P52" s="89">
        <v>1999.9335719999995</v>
      </c>
      <c r="Q52" s="89">
        <v>1876.3390859999997</v>
      </c>
      <c r="R52" s="83"/>
      <c r="S52" s="84" t="s">
        <v>540</v>
      </c>
    </row>
    <row r="53" spans="1:21" x14ac:dyDescent="0.15">
      <c r="B53" s="84" t="s">
        <v>341</v>
      </c>
      <c r="C53" s="88">
        <v>61.758262000000002</v>
      </c>
      <c r="D53" s="88">
        <v>472.16944999999998</v>
      </c>
      <c r="E53" s="88">
        <v>9.0672049999999995</v>
      </c>
      <c r="F53" s="88">
        <v>6.6030069999999998</v>
      </c>
      <c r="G53" s="88">
        <v>7.7443840000000002</v>
      </c>
      <c r="H53" s="88">
        <v>4.3160889999999998</v>
      </c>
      <c r="I53" s="88">
        <v>531.33893499999999</v>
      </c>
      <c r="J53" s="88">
        <v>163.81187499999999</v>
      </c>
      <c r="K53" s="88">
        <v>95.28783099999994</v>
      </c>
      <c r="L53" s="88">
        <v>69.869600000000005</v>
      </c>
      <c r="M53" s="88">
        <v>38.61674</v>
      </c>
      <c r="N53" s="88">
        <v>96.846113000000003</v>
      </c>
      <c r="O53" s="88">
        <v>0</v>
      </c>
      <c r="P53" s="89">
        <v>2688.430276999999</v>
      </c>
      <c r="Q53" s="89">
        <v>2593.1424459999989</v>
      </c>
      <c r="R53" s="83"/>
      <c r="S53" s="84" t="s">
        <v>541</v>
      </c>
    </row>
    <row r="54" spans="1:21" x14ac:dyDescent="0.15">
      <c r="B54" s="84" t="s">
        <v>342</v>
      </c>
      <c r="C54" s="88">
        <v>59.258893</v>
      </c>
      <c r="D54" s="88">
        <v>507.51892400000003</v>
      </c>
      <c r="E54" s="88">
        <v>2.0988549999999999</v>
      </c>
      <c r="F54" s="88">
        <v>10.581702999999999</v>
      </c>
      <c r="G54" s="88">
        <v>7.5167020000000004</v>
      </c>
      <c r="H54" s="88">
        <v>5.0703870000000002</v>
      </c>
      <c r="I54" s="88">
        <v>502.73227900000001</v>
      </c>
      <c r="J54" s="88">
        <v>155.756508</v>
      </c>
      <c r="K54" s="88">
        <v>118.65085699999992</v>
      </c>
      <c r="L54" s="88">
        <v>64.727806999999999</v>
      </c>
      <c r="M54" s="88">
        <v>45.054755999999998</v>
      </c>
      <c r="N54" s="88">
        <v>104.170334</v>
      </c>
      <c r="O54" s="88">
        <v>0</v>
      </c>
      <c r="P54" s="89">
        <v>2493.6762529999996</v>
      </c>
      <c r="Q54" s="89">
        <v>2375.0253959999995</v>
      </c>
      <c r="R54" s="83"/>
      <c r="S54" s="84" t="s">
        <v>542</v>
      </c>
    </row>
    <row r="55" spans="1:21" x14ac:dyDescent="0.15">
      <c r="B55" s="84" t="s">
        <v>343</v>
      </c>
      <c r="C55" s="88">
        <v>146.15730300000001</v>
      </c>
      <c r="D55" s="88">
        <v>448.74192099999999</v>
      </c>
      <c r="E55" s="88">
        <v>2.6396660000000001</v>
      </c>
      <c r="F55" s="88">
        <v>9.044295</v>
      </c>
      <c r="G55" s="88">
        <v>7.909694</v>
      </c>
      <c r="H55" s="88">
        <v>5.017366</v>
      </c>
      <c r="I55" s="88">
        <v>474.250406</v>
      </c>
      <c r="J55" s="88">
        <v>146.43924699999999</v>
      </c>
      <c r="K55" s="88">
        <v>79.841396999999986</v>
      </c>
      <c r="L55" s="88">
        <v>65.750756999999993</v>
      </c>
      <c r="M55" s="88">
        <v>40.809849999999997</v>
      </c>
      <c r="N55" s="88">
        <v>87.821672000000007</v>
      </c>
      <c r="O55" s="88">
        <v>5.0391999999999999E-2</v>
      </c>
      <c r="P55" s="89">
        <v>2031.6299340000007</v>
      </c>
      <c r="Q55" s="89">
        <v>1951.7885370000008</v>
      </c>
      <c r="R55" s="83"/>
      <c r="S55" s="84" t="s">
        <v>543</v>
      </c>
    </row>
    <row r="56" spans="1:21" x14ac:dyDescent="0.15">
      <c r="B56" s="84" t="s">
        <v>344</v>
      </c>
      <c r="C56" s="88">
        <v>328.15495900000002</v>
      </c>
      <c r="D56" s="88">
        <v>476.72188699999998</v>
      </c>
      <c r="E56" s="88">
        <v>2.9603489999999999</v>
      </c>
      <c r="F56" s="88">
        <v>7.3137340000000002</v>
      </c>
      <c r="G56" s="88">
        <v>9.8866750000000003</v>
      </c>
      <c r="H56" s="88">
        <v>4.9135540000000004</v>
      </c>
      <c r="I56" s="88">
        <v>459.72429899999997</v>
      </c>
      <c r="J56" s="88">
        <v>141.04741899999999</v>
      </c>
      <c r="K56" s="88">
        <v>110.62479700000009</v>
      </c>
      <c r="L56" s="88">
        <v>50.583513000000004</v>
      </c>
      <c r="M56" s="88">
        <v>56.086283999999999</v>
      </c>
      <c r="N56" s="88">
        <v>89.445442</v>
      </c>
      <c r="O56" s="88">
        <v>0</v>
      </c>
      <c r="P56" s="89">
        <v>2976.932231000002</v>
      </c>
      <c r="Q56" s="89">
        <v>2866.3074340000021</v>
      </c>
      <c r="R56" s="83"/>
      <c r="S56" s="84" t="s">
        <v>544</v>
      </c>
    </row>
    <row r="57" spans="1:21" x14ac:dyDescent="0.15">
      <c r="B57" s="84" t="s">
        <v>345</v>
      </c>
      <c r="C57" s="88">
        <v>66.834136999999998</v>
      </c>
      <c r="D57" s="88">
        <v>381.38378299999999</v>
      </c>
      <c r="E57" s="88">
        <v>3.5005899999999999</v>
      </c>
      <c r="F57" s="88">
        <v>7.3599480000000002</v>
      </c>
      <c r="G57" s="88">
        <v>6.7461630000000001</v>
      </c>
      <c r="H57" s="88">
        <v>4.39818</v>
      </c>
      <c r="I57" s="88">
        <v>446.71218599999997</v>
      </c>
      <c r="J57" s="88">
        <v>118.79701900000001</v>
      </c>
      <c r="K57" s="88">
        <v>98.24576299999994</v>
      </c>
      <c r="L57" s="88">
        <v>54.303489999999996</v>
      </c>
      <c r="M57" s="88">
        <v>23.910489999999999</v>
      </c>
      <c r="N57" s="88">
        <v>60.094962000000002</v>
      </c>
      <c r="O57" s="88">
        <v>2.4600000000000002E-4</v>
      </c>
      <c r="P57" s="89">
        <v>2211.9396960000004</v>
      </c>
      <c r="Q57" s="89">
        <v>2113.6939330000005</v>
      </c>
      <c r="R57" s="83"/>
      <c r="S57" s="84" t="s">
        <v>545</v>
      </c>
    </row>
    <row r="58" spans="1:21" x14ac:dyDescent="0.15">
      <c r="B58" s="84" t="s">
        <v>346</v>
      </c>
      <c r="C58" s="88">
        <v>60.579655000000002</v>
      </c>
      <c r="D58" s="88">
        <v>478.364418</v>
      </c>
      <c r="E58" s="88">
        <v>1.915508</v>
      </c>
      <c r="F58" s="88">
        <v>7.9916679999999998</v>
      </c>
      <c r="G58" s="88">
        <v>7.1154469999999996</v>
      </c>
      <c r="H58" s="88">
        <v>4.5360420000000001</v>
      </c>
      <c r="I58" s="88">
        <v>717.79294200000004</v>
      </c>
      <c r="J58" s="88">
        <v>143.93448699999999</v>
      </c>
      <c r="K58" s="88">
        <v>68.197394999999958</v>
      </c>
      <c r="L58" s="88">
        <v>74.059304999999995</v>
      </c>
      <c r="M58" s="88">
        <v>46.822816000000003</v>
      </c>
      <c r="N58" s="88">
        <v>63.510924000000003</v>
      </c>
      <c r="O58" s="88">
        <v>3.7300000000000001E-4</v>
      </c>
      <c r="P58" s="89">
        <v>2005.2450019999994</v>
      </c>
      <c r="Q58" s="89">
        <v>1937.0476069999995</v>
      </c>
      <c r="R58" s="83"/>
      <c r="S58" s="84" t="s">
        <v>546</v>
      </c>
    </row>
    <row r="59" spans="1:21" x14ac:dyDescent="0.15">
      <c r="B59" s="84" t="s">
        <v>347</v>
      </c>
      <c r="C59" s="88">
        <v>91.552701999999996</v>
      </c>
      <c r="D59" s="88">
        <v>522.77678800000001</v>
      </c>
      <c r="E59" s="88">
        <v>3.1963270000000001</v>
      </c>
      <c r="F59" s="88">
        <v>8.615081</v>
      </c>
      <c r="G59" s="88">
        <v>7.837726</v>
      </c>
      <c r="H59" s="88">
        <v>6.065048</v>
      </c>
      <c r="I59" s="88">
        <v>539.97982000000002</v>
      </c>
      <c r="J59" s="88">
        <v>166.01207199999999</v>
      </c>
      <c r="K59" s="88">
        <v>112.93906100000008</v>
      </c>
      <c r="L59" s="88">
        <v>88.296059</v>
      </c>
      <c r="M59" s="88">
        <v>70.996189000000001</v>
      </c>
      <c r="N59" s="88">
        <v>80.300233000000006</v>
      </c>
      <c r="O59" s="88">
        <v>8.1000000000000004E-5</v>
      </c>
      <c r="P59" s="89">
        <v>2658.8364430000006</v>
      </c>
      <c r="Q59" s="89">
        <v>2545.8973820000006</v>
      </c>
      <c r="R59" s="83"/>
      <c r="S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21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2024-12-05T16:32:30Z</dcterms:modified>
</cp:coreProperties>
</file>