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ComInternacional\2025\07jul\"/>
    </mc:Choice>
  </mc:AlternateContent>
  <xr:revisionPtr revIDLastSave="0" documentId="13_ncr:1_{FFAA2403-0B58-4948-8CD0-6F9A1E3300B2}" xr6:coauthVersionLast="47" xr6:coauthVersionMax="47" xr10:uidLastSave="{00000000-0000-0000-0000-000000000000}"/>
  <bookViews>
    <workbookView xWindow="-120" yWindow="-120" windowWidth="29040" windowHeight="1584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6" i="18" l="1"/>
  <c r="E244" i="18"/>
  <c r="E241" i="18"/>
  <c r="E236" i="18"/>
  <c r="E238" i="18"/>
  <c r="E151" i="18"/>
  <c r="E222" i="18"/>
  <c r="J11" i="18"/>
  <c r="C246" i="18" l="1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32" i="26"/>
  <c r="I32" i="26"/>
  <c r="O26" i="27"/>
  <c r="M26" i="27"/>
  <c r="O45" i="27"/>
  <c r="M45" i="27"/>
  <c r="M26" i="26"/>
  <c r="O26" i="26"/>
  <c r="M45" i="26"/>
  <c r="O45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G45" i="26"/>
  <c r="I45" i="26"/>
  <c r="M27" i="27"/>
  <c r="O27" i="27"/>
  <c r="M44" i="27"/>
  <c r="M30" i="27"/>
  <c r="O30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R23" i="29" l="1"/>
  <c r="T23" i="29"/>
  <c r="T23" i="30" l="1"/>
  <c r="R23" i="30"/>
  <c r="K28" i="16" l="1"/>
  <c r="G10" i="16"/>
  <c r="G29" i="16"/>
  <c r="G30" i="16"/>
  <c r="G18" i="16"/>
  <c r="G9" i="16"/>
  <c r="G17" i="16"/>
  <c r="G23" i="16"/>
  <c r="G24" i="16"/>
  <c r="I9" i="16"/>
  <c r="I18" i="16"/>
  <c r="I17" i="16"/>
  <c r="K15" i="16"/>
  <c r="I30" i="16"/>
  <c r="I29" i="16"/>
  <c r="K27" i="16"/>
  <c r="K21" i="16"/>
  <c r="I24" i="16"/>
  <c r="I23" i="16"/>
  <c r="K22" i="16"/>
  <c r="I10" i="16"/>
  <c r="K10" i="16" s="1"/>
  <c r="K16" i="16"/>
  <c r="G11" i="16" l="1"/>
  <c r="G12" i="16"/>
  <c r="I12" i="16"/>
  <c r="K9" i="16"/>
  <c r="I11" i="16"/>
  <c r="T26" i="30" l="1"/>
  <c r="T24" i="30"/>
  <c r="AE15" i="24"/>
  <c r="C25" i="24"/>
  <c r="C25" i="25"/>
  <c r="AE19" i="25" l="1"/>
  <c r="W16" i="24"/>
  <c r="AG19" i="24"/>
  <c r="R24" i="30"/>
  <c r="T26" i="29"/>
  <c r="C19" i="25"/>
  <c r="R24" i="29"/>
  <c r="C20" i="24"/>
  <c r="C23" i="24"/>
  <c r="AE15" i="25"/>
  <c r="Q18" i="25"/>
  <c r="O18" i="25"/>
  <c r="E18" i="25"/>
  <c r="AG19" i="25"/>
  <c r="AE18" i="25"/>
  <c r="AG18" i="25"/>
  <c r="AM15" i="25"/>
  <c r="AO15" i="25"/>
  <c r="AO16" i="24"/>
  <c r="AM16" i="24"/>
  <c r="K13" i="24"/>
  <c r="C14" i="24"/>
  <c r="AI13" i="24"/>
  <c r="O15" i="25"/>
  <c r="Q15" i="25"/>
  <c r="E15" i="25"/>
  <c r="O19" i="24"/>
  <c r="Q19" i="24"/>
  <c r="E19" i="24"/>
  <c r="Y19" i="24"/>
  <c r="W19" i="24"/>
  <c r="C16" i="25"/>
  <c r="E16" i="25"/>
  <c r="O16" i="25"/>
  <c r="Q16" i="25"/>
  <c r="O19" i="25"/>
  <c r="E19" i="25"/>
  <c r="Q19" i="25"/>
  <c r="Y16" i="25"/>
  <c r="W16" i="25"/>
  <c r="Y19" i="25"/>
  <c r="W19" i="25"/>
  <c r="AE16" i="25"/>
  <c r="AG16" i="25"/>
  <c r="AO16" i="25"/>
  <c r="AM16" i="25"/>
  <c r="AO19" i="25"/>
  <c r="AM19" i="25"/>
  <c r="M13" i="24"/>
  <c r="O14" i="24"/>
  <c r="Q14" i="24"/>
  <c r="E14" i="24"/>
  <c r="O17" i="24"/>
  <c r="E17" i="24"/>
  <c r="Q17" i="24"/>
  <c r="Q20" i="24"/>
  <c r="O20" i="24"/>
  <c r="E20" i="24"/>
  <c r="Y14" i="24"/>
  <c r="W14" i="24"/>
  <c r="U13" i="24"/>
  <c r="Y17" i="24"/>
  <c r="W17" i="24"/>
  <c r="Y20" i="24"/>
  <c r="W20" i="24"/>
  <c r="AG15" i="24"/>
  <c r="AG14" i="24"/>
  <c r="AE14" i="24"/>
  <c r="AC13" i="24"/>
  <c r="AG17" i="24"/>
  <c r="AE17" i="24"/>
  <c r="AE20" i="24"/>
  <c r="AG20" i="24"/>
  <c r="AM14" i="24"/>
  <c r="AK13" i="24"/>
  <c r="AO14" i="24"/>
  <c r="AO17" i="24"/>
  <c r="AM17" i="24"/>
  <c r="AM20" i="24"/>
  <c r="AO20" i="24"/>
  <c r="T24" i="29"/>
  <c r="Q16" i="24"/>
  <c r="E16" i="24"/>
  <c r="O16" i="24"/>
  <c r="AG16" i="24"/>
  <c r="AE16" i="24"/>
  <c r="C17" i="24"/>
  <c r="K13" i="25"/>
  <c r="C14" i="25"/>
  <c r="S13" i="25"/>
  <c r="C17" i="25"/>
  <c r="C20" i="25"/>
  <c r="C23" i="25"/>
  <c r="AA13" i="25"/>
  <c r="AI13" i="25"/>
  <c r="C15" i="24"/>
  <c r="C18" i="24"/>
  <c r="C21" i="24"/>
  <c r="C24" i="24"/>
  <c r="R27" i="30"/>
  <c r="T27" i="30"/>
  <c r="R26" i="30"/>
  <c r="W18" i="25"/>
  <c r="Y18" i="25"/>
  <c r="C22" i="25"/>
  <c r="E17" i="25"/>
  <c r="Q17" i="25"/>
  <c r="O17" i="25"/>
  <c r="O20" i="25"/>
  <c r="E20" i="25"/>
  <c r="Q20" i="25"/>
  <c r="Y14" i="25"/>
  <c r="W14" i="25"/>
  <c r="W17" i="25"/>
  <c r="Y17" i="25"/>
  <c r="Y20" i="25"/>
  <c r="W20" i="25"/>
  <c r="U13" i="25"/>
  <c r="AG15" i="25"/>
  <c r="AC13" i="25"/>
  <c r="AE14" i="25"/>
  <c r="AG14" i="25"/>
  <c r="AE17" i="25"/>
  <c r="AG17" i="25"/>
  <c r="AG20" i="25"/>
  <c r="AE20" i="25"/>
  <c r="AK13" i="25"/>
  <c r="AO14" i="25"/>
  <c r="AM14" i="25"/>
  <c r="AO17" i="25"/>
  <c r="AM17" i="25"/>
  <c r="AM20" i="25"/>
  <c r="AO20" i="25"/>
  <c r="O15" i="24"/>
  <c r="Q15" i="24"/>
  <c r="E15" i="24"/>
  <c r="O18" i="24"/>
  <c r="E18" i="24"/>
  <c r="Q18" i="24"/>
  <c r="Y16" i="24"/>
  <c r="Y15" i="24"/>
  <c r="W15" i="24"/>
  <c r="Y18" i="24"/>
  <c r="W18" i="24"/>
  <c r="AE18" i="24"/>
  <c r="AG18" i="24"/>
  <c r="AM15" i="24"/>
  <c r="AO15" i="24"/>
  <c r="AO18" i="24"/>
  <c r="AM18" i="24"/>
  <c r="R26" i="29"/>
  <c r="Y15" i="25"/>
  <c r="W15" i="25"/>
  <c r="AO18" i="25"/>
  <c r="AM18" i="25"/>
  <c r="AM19" i="24"/>
  <c r="AO19" i="24"/>
  <c r="T25" i="29"/>
  <c r="R25" i="29"/>
  <c r="S13" i="24"/>
  <c r="O14" i="25"/>
  <c r="Q14" i="25"/>
  <c r="E14" i="25"/>
  <c r="M13" i="25"/>
  <c r="C15" i="25"/>
  <c r="C18" i="25"/>
  <c r="C21" i="25"/>
  <c r="C24" i="25"/>
  <c r="T27" i="29"/>
  <c r="R27" i="29"/>
  <c r="C16" i="24"/>
  <c r="C19" i="24"/>
  <c r="C22" i="24"/>
  <c r="AA13" i="24"/>
  <c r="AE19" i="24"/>
  <c r="R25" i="30"/>
  <c r="T25" i="30"/>
  <c r="I16" i="24" l="1"/>
  <c r="G15" i="24"/>
  <c r="I15" i="24"/>
  <c r="G17" i="24"/>
  <c r="I17" i="24"/>
  <c r="I20" i="24"/>
  <c r="G20" i="24"/>
  <c r="I14" i="25"/>
  <c r="G14" i="25"/>
  <c r="E13" i="25"/>
  <c r="I14" i="24"/>
  <c r="E13" i="24"/>
  <c r="G14" i="24"/>
  <c r="I16" i="25"/>
  <c r="G16" i="25"/>
  <c r="G19" i="24"/>
  <c r="I19" i="24"/>
  <c r="G18" i="25"/>
  <c r="I18" i="25"/>
  <c r="C13" i="25"/>
  <c r="G15" i="25"/>
  <c r="I15" i="25"/>
  <c r="C13" i="24"/>
  <c r="I18" i="24"/>
  <c r="G18" i="24"/>
  <c r="I17" i="25"/>
  <c r="G17" i="25"/>
  <c r="G19" i="25"/>
  <c r="I19" i="25"/>
  <c r="I20" i="25"/>
  <c r="G20" i="25"/>
  <c r="G16" i="24"/>
  <c r="Q10" i="26" l="1"/>
  <c r="E10" i="28"/>
  <c r="Q24" i="26"/>
  <c r="E24" i="28"/>
  <c r="Q10" i="28" l="1"/>
  <c r="G10" i="28"/>
  <c r="Q24" i="28"/>
  <c r="Q10" i="27"/>
  <c r="Q24" i="27"/>
  <c r="K10" i="28" l="1"/>
  <c r="S10" i="28"/>
  <c r="K24" i="28"/>
  <c r="S24" i="28"/>
  <c r="G24" i="28"/>
  <c r="M10" i="28" l="1"/>
  <c r="M24" i="28" l="1"/>
</calcChain>
</file>

<file path=xl/sharedStrings.xml><?xml version="1.0" encoding="utf-8"?>
<sst xmlns="http://schemas.openxmlformats.org/spreadsheetml/2006/main" count="2938" uniqueCount="1148">
  <si>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</si>
  <si>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</si>
  <si>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</si>
  <si>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</si>
  <si>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</si>
  <si>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</si>
  <si>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</si>
  <si>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</si>
  <si>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</si>
  <si>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</si>
  <si>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</si>
  <si>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</si>
  <si>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</si>
  <si>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</si>
  <si>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</si>
  <si>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</si>
  <si>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</si>
  <si>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</si>
  <si>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</si>
  <si>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</si>
  <si>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</si>
  <si>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</si>
  <si>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</si>
  <si>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</si>
  <si>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</si>
  <si>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</si>
  <si>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</si>
  <si>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</si>
  <si>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</si>
  <si>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</si>
  <si>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</si>
  <si>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</si>
  <si>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</si>
  <si>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</si>
  <si>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</si>
  <si>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</si>
  <si>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</si>
  <si>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</si>
  <si>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</si>
  <si>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</si>
  <si>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</si>
  <si>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</si>
  <si>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</si>
  <si>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</si>
  <si>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</si>
  <si>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</si>
  <si>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</si>
  <si>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</si>
  <si>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</si>
  <si>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</si>
  <si>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</si>
  <si>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</si>
  <si>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</si>
  <si>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</si>
  <si>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</si>
  <si>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</si>
  <si>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</si>
  <si>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</si>
  <si>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</si>
  <si>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</si>
  <si>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</si>
  <si>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</si>
  <si>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</si>
  <si>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</si>
  <si>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</si>
  <si>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</si>
  <si>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</si>
  <si>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</si>
  <si>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</si>
  <si>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</si>
  <si>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</si>
  <si>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</si>
  <si>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</si>
  <si>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</si>
  <si>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</si>
  <si>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</si>
  <si>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</si>
  <si>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</si>
  <si>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</si>
  <si>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</si>
  <si>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</si>
  <si>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</si>
  <si>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</si>
  <si>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</si>
  <si>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</si>
  <si>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</si>
  <si>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</si>
  <si>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</si>
  <si>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</si>
  <si>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</si>
  <si>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</si>
  <si>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</si>
  <si>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</si>
  <si>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</si>
  <si>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</si>
  <si>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</si>
  <si>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</si>
  <si>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</si>
  <si>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</si>
  <si>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</si>
  <si>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</si>
  <si>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</si>
  <si>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</si>
  <si>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</si>
  <si>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</si>
  <si>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</si>
  <si>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</si>
  <si>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</si>
  <si>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</si>
  <si>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</si>
  <si>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</si>
  <si>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</si>
  <si>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</si>
  <si>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</si>
  <si>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</si>
  <si>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</si>
  <si>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</si>
  <si>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</si>
  <si>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</si>
  <si>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</si>
  <si>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</si>
  <si>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</si>
  <si>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</si>
  <si>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</si>
  <si>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</si>
  <si>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</si>
  <si>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</si>
  <si>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</si>
  <si>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</si>
  <si>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</si>
  <si>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</si>
  <si>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</si>
  <si>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</si>
  <si>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</si>
  <si>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</si>
  <si>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</si>
  <si>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</si>
  <si>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</si>
  <si>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</si>
  <si>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</si>
  <si>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</si>
  <si>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</si>
  <si>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</si>
  <si>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</si>
  <si>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</si>
  <si>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</si>
  <si>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</si>
  <si>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</si>
  <si>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</si>
  <si>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</si>
  <si>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</si>
  <si>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</si>
  <si>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</si>
  <si>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</si>
  <si>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</si>
  <si>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</si>
  <si>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</si>
  <si>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</si>
  <si>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</si>
  <si>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</si>
  <si>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</si>
  <si>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</si>
  <si>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</si>
  <si>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</si>
  <si>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</si>
  <si>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</si>
  <si>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</si>
  <si>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</si>
  <si>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</si>
  <si>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</si>
  <si>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</si>
  <si>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</si>
  <si>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</si>
  <si>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</si>
  <si>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</si>
  <si>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</si>
  <si>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</si>
  <si>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</si>
  <si>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</si>
  <si>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</si>
  <si>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</si>
  <si>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</si>
  <si>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</si>
  <si>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</si>
  <si>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</si>
  <si>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</si>
  <si>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</si>
  <si>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</si>
  <si>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</si>
  <si>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</si>
  <si>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</si>
  <si>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</si>
  <si>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</si>
  <si>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</si>
  <si>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</si>
  <si>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</si>
  <si>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</si>
  <si>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</si>
  <si>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</si>
  <si>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</si>
  <si>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</si>
  <si>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</si>
  <si>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</si>
  <si>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</si>
  <si>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</si>
  <si>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</si>
  <si>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</si>
  <si>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</si>
  <si>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</si>
  <si>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</si>
  <si>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</si>
  <si>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</si>
  <si>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</si>
  <si>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</si>
  <si>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</si>
  <si>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</si>
  <si>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</si>
  <si>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</si>
  <si>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</si>
  <si>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</si>
  <si>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</si>
  <si>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</si>
  <si>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</si>
  <si>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</si>
  <si>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</si>
  <si>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</si>
  <si>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</si>
  <si>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</si>
  <si>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</si>
  <si>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</si>
  <si>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</si>
  <si>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</si>
  <si>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</si>
  <si>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</si>
  <si>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</si>
  <si>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</si>
  <si>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</si>
  <si>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</si>
  <si>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</si>
  <si>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</si>
  <si>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</si>
  <si>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</si>
  <si>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</si>
  <si>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</si>
  <si>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</si>
  <si>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</si>
  <si>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</si>
  <si>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</si>
  <si>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</si>
  <si>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</si>
  <si>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</si>
  <si>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</si>
  <si>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</si>
  <si>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</si>
  <si>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</si>
  <si>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</si>
  <si>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</si>
  <si>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</si>
  <si>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</si>
  <si>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</si>
  <si>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</si>
  <si>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</si>
  <si>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</si>
  <si>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</si>
  <si>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</si>
  <si>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</si>
  <si>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</si>
  <si>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</si>
  <si>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</si>
  <si>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</si>
  <si>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</si>
  <si>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</si>
  <si>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</si>
  <si>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</si>
  <si>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</si>
  <si>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</si>
  <si>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</si>
  <si>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</si>
  <si>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</si>
  <si>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</si>
  <si>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</si>
  <si>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</si>
  <si>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</si>
  <si>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</si>
  <si>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</si>
  <si>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</si>
  <si>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</si>
  <si>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</si>
  <si>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</si>
  <si>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</si>
  <si>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</si>
  <si>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</si>
  <si>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</si>
  <si>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</si>
  <si>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</si>
  <si>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</si>
  <si>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</si>
  <si>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</si>
  <si>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</si>
  <si>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</si>
  <si>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</si>
  <si>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</si>
  <si>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</si>
  <si>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</si>
  <si>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</si>
  <si>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</si>
  <si>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</si>
  <si>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</si>
  <si>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</si>
  <si>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</si>
  <si>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</si>
  <si>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</si>
  <si>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</si>
  <si>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</si>
  <si>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</si>
  <si>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</si>
  <si>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</si>
  <si>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</si>
  <si>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</si>
  <si>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</si>
  <si>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</si>
  <si>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</si>
  <si>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</si>
  <si>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</si>
  <si>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</si>
  <si>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</si>
  <si>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</si>
  <si>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</si>
  <si>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</si>
  <si>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</si>
  <si>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</si>
  <si>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</si>
  <si>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</si>
  <si>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</si>
  <si>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</si>
  <si>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</si>
  <si>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</si>
  <si>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</si>
  <si>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</si>
  <si>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</si>
  <si>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</si>
  <si>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</si>
  <si>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</si>
  <si>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</si>
  <si>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</si>
  <si>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</si>
  <si>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</si>
  <si>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</si>
  <si>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</si>
  <si>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</si>
  <si>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</si>
  <si>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</si>
  <si>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</si>
  <si>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</si>
  <si>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</si>
  <si>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</si>
  <si>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</si>
  <si>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</si>
  <si>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</si>
  <si>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</si>
  <si>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</si>
  <si>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</si>
  <si>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</si>
  <si>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</si>
  <si>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</si>
  <si>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</si>
  <si>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</si>
  <si>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</si>
  <si>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</si>
  <si>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</si>
  <si>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</si>
  <si>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</si>
  <si>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</si>
  <si>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</si>
  <si>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</si>
  <si>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</si>
  <si>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</si>
  <si>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</si>
  <si>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</si>
  <si>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</si>
  <si>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</si>
  <si>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</si>
  <si>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</si>
  <si>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</si>
  <si>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</si>
  <si>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</si>
  <si>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</si>
  <si>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</si>
  <si>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</si>
  <si>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</si>
  <si>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</si>
  <si>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</si>
  <si>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</si>
  <si>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</si>
  <si>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</si>
  <si>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</si>
  <si>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</si>
  <si>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</si>
  <si>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</si>
  <si>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</si>
  <si>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</si>
  <si>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</si>
  <si>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</si>
  <si>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</si>
  <si>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</si>
  <si>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</si>
  <si>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</si>
  <si>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</si>
  <si>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</si>
  <si>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</si>
  <si>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</si>
  <si>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</si>
  <si>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</si>
  <si>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</si>
  <si>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</si>
  <si>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</si>
  <si>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</si>
  <si>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</si>
  <si>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</si>
  <si>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</si>
  <si>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</si>
  <si>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</si>
  <si>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</si>
  <si>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</si>
  <si>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</si>
  <si>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</si>
  <si>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</si>
  <si>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</si>
  <si>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</si>
  <si>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</si>
  <si>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</si>
  <si>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</si>
  <si>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</si>
  <si>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</si>
  <si>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</si>
  <si>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</si>
  <si>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</si>
  <si>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</si>
  <si>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</si>
  <si>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</si>
  <si>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</si>
  <si>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</si>
  <si>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</si>
  <si>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</si>
  <si>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</si>
  <si>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</si>
  <si>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</si>
  <si>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</si>
  <si>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</si>
  <si>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</si>
  <si>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</si>
  <si>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</si>
  <si>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</si>
  <si>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</si>
  <si>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</si>
  <si>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</si>
  <si>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</si>
  <si>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</si>
  <si>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</si>
  <si>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</si>
  <si>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</si>
  <si>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</si>
  <si>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</si>
  <si>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</si>
  <si>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</si>
  <si>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</si>
  <si>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</si>
  <si>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</si>
  <si>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</si>
  <si>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</si>
  <si>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</si>
  <si>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</si>
  <si>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</si>
  <si>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</si>
  <si>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</si>
  <si>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</si>
  <si>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</si>
  <si>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</si>
  <si>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</si>
  <si>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</si>
  <si>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</si>
  <si>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</si>
  <si>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</si>
  <si>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</si>
  <si>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</si>
  <si>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</si>
  <si>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</si>
  <si>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</si>
  <si>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</si>
  <si>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</si>
  <si>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</si>
  <si>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</si>
  <si>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</si>
  <si>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</si>
  <si>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</si>
  <si>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</si>
  <si>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</si>
  <si>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</si>
  <si>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</si>
  <si>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</si>
  <si>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</si>
  <si>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</si>
  <si>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</si>
  <si>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</si>
  <si>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</si>
  <si>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</si>
  <si>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</si>
  <si>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</si>
  <si>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</si>
  <si>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</si>
  <si>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</si>
  <si>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</si>
  <si>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</si>
  <si>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</si>
  <si>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</si>
  <si>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</si>
  <si>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</si>
  <si>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</si>
  <si>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</si>
  <si>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</si>
  <si>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</si>
  <si>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</si>
  <si>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</si>
  <si>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</si>
  <si>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</si>
  <si>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</si>
  <si>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</si>
  <si>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</si>
  <si>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</si>
  <si>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</si>
  <si>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</si>
  <si>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</si>
  <si>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</si>
  <si>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</si>
  <si>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</si>
  <si>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</si>
  <si>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</si>
  <si>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</si>
  <si>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</si>
  <si>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</si>
  <si>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</si>
  <si>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</si>
  <si>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</si>
  <si>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</si>
  <si>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</si>
  <si>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</si>
  <si>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</si>
  <si>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</si>
  <si>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</si>
  <si>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</si>
  <si>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</si>
  <si>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</si>
  <si>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</si>
  <si>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</si>
  <si>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</si>
  <si>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</si>
  <si>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</si>
  <si>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</si>
  <si>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</si>
  <si>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</si>
  <si>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</si>
  <si>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</si>
  <si>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</si>
  <si>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</si>
  <si>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</si>
  <si>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</si>
  <si>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</si>
  <si>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</si>
  <si>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</si>
  <si>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</si>
  <si>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</si>
  <si>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</si>
  <si>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</si>
  <si>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</si>
  <si>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</si>
  <si>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</si>
  <si>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</si>
  <si>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</si>
  <si>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</si>
  <si>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</si>
  <si>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</si>
  <si>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</si>
  <si>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</si>
  <si>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</si>
  <si>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</si>
  <si>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</si>
  <si>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</si>
  <si>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</si>
  <si>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</si>
  <si>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</si>
  <si>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</si>
  <si>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</si>
  <si>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</si>
  <si>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</si>
  <si>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</si>
  <si>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</si>
  <si>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</si>
  <si>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</si>
  <si>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</si>
  <si>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</si>
  <si>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</si>
  <si>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</si>
  <si>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</si>
  <si>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</si>
  <si>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</si>
  <si>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</si>
  <si>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</si>
  <si>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</si>
  <si>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</si>
  <si>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</si>
  <si>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</si>
  <si>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</si>
  <si>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</si>
  <si>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</si>
  <si>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</si>
  <si>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</si>
  <si>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</si>
  <si>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</si>
  <si>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</si>
  <si>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</si>
  <si>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</si>
  <si>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</si>
  <si>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</si>
  <si>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</si>
  <si>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</si>
  <si>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</si>
  <si>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</si>
  <si>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</si>
  <si>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</si>
  <si>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</si>
  <si>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</si>
  <si>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</si>
  <si>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</si>
  <si>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</si>
  <si>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</si>
  <si>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</si>
  <si>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</si>
  <si>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</si>
  <si>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</si>
  <si>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</si>
  <si>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</si>
  <si>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</si>
  <si>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</si>
  <si>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</si>
  <si>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</si>
  <si>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</si>
  <si>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</si>
  <si>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</si>
  <si>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</si>
  <si>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</si>
  <si>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</si>
  <si>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</si>
  <si>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</si>
  <si>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</si>
  <si>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</si>
  <si>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</si>
  <si>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</si>
  <si>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</si>
  <si>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</si>
  <si>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</si>
  <si>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</si>
  <si>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</si>
  <si>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</si>
  <si>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</si>
  <si>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</si>
  <si>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</si>
  <si>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</si>
  <si>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</si>
  <si>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</si>
  <si>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</si>
  <si>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</si>
  <si>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</si>
  <si>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</si>
  <si>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</si>
  <si>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</si>
  <si>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</si>
  <si>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</si>
  <si>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</si>
  <si>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</si>
  <si>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</si>
  <si>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</si>
  <si>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</si>
  <si>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</si>
  <si>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</si>
  <si>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</si>
  <si>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</si>
  <si>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</si>
  <si>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</si>
  <si>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</si>
  <si>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</si>
  <si>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</si>
  <si>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</si>
  <si>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</si>
  <si>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</si>
  <si>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</si>
  <si>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</si>
  <si>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</si>
  <si>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</si>
  <si>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</si>
  <si>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</si>
  <si>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</si>
  <si>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</si>
  <si>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</si>
  <si>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</si>
  <si>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</si>
  <si>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</si>
  <si>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</si>
  <si>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</si>
  <si>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</si>
  <si>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</si>
  <si>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</si>
  <si>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</si>
  <si>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</si>
  <si>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</si>
  <si>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</si>
  <si>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</si>
  <si>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</si>
  <si>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</si>
  <si>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MAI 2024 a JUL 2024 
MAY 2024 to JUL 2024</t>
  </si>
  <si>
    <t>MAI 2025 a JUL 2025
MAY 2025 to JUL 2025</t>
  </si>
  <si>
    <t>JUL 2025
JUL 2025</t>
  </si>
  <si>
    <t>JUL 2024
JUL 2024</t>
  </si>
  <si>
    <t>Período: JANEIRO A JULHO</t>
  </si>
  <si>
    <t>Period: JANUARY TO JULY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</si>
  <si>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</si>
  <si>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</si>
  <si>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</si>
  <si>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</si>
  <si>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</si>
  <si>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</si>
  <si>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</si>
  <si>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</si>
  <si>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</si>
  <si>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</si>
  <si>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</si>
  <si>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</si>
  <si>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</si>
  <si>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</si>
  <si>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</si>
  <si>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</si>
  <si>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</si>
  <si>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</si>
  <si>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</si>
  <si>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</si>
  <si>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</si>
  <si>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</si>
  <si>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</si>
  <si>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</si>
  <si>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</si>
  <si>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</si>
  <si>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</si>
  <si>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</si>
  <si>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</si>
  <si>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</si>
  <si>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</si>
  <si>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</si>
  <si>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</si>
  <si>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</si>
  <si>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</si>
  <si>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</si>
  <si>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</si>
  <si>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</si>
  <si>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</si>
  <si>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</si>
  <si>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</si>
  <si>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x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</si>
  <si>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</si>
  <si>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</si>
  <si>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</si>
  <si>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</si>
  <si>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</si>
  <si>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>Ə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</si>
  <si>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</si>
  <si>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</si>
  <si>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</si>
  <si>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</si>
  <si>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</si>
  <si>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</si>
  <si>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</si>
  <si>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</si>
  <si>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</si>
  <si>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</si>
  <si>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</si>
  <si>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</si>
  <si>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</si>
  <si>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</si>
  <si>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</si>
  <si>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</si>
  <si>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</si>
  <si>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</si>
  <si>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</si>
  <si>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</si>
  <si>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</si>
  <si>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</si>
  <si>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</si>
  <si>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</si>
  <si>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</si>
  <si>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</si>
  <si>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</si>
  <si>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</si>
  <si>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</si>
  <si>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</si>
  <si>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</si>
  <si>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</si>
  <si>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</si>
  <si>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</si>
  <si>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</si>
  <si>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</si>
  <si>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</si>
  <si>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</si>
  <si>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</si>
  <si>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</si>
  <si>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</si>
  <si>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</si>
  <si>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</si>
  <si>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</si>
  <si>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</si>
  <si>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</si>
  <si>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</si>
  <si>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</si>
  <si>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</si>
  <si>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</si>
  <si>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</si>
  <si>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</si>
  <si>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</si>
  <si>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</si>
  <si>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</si>
  <si>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</si>
  <si>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</si>
  <si>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</si>
  <si>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</si>
  <si>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</si>
  <si>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</si>
  <si>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</si>
  <si>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</si>
  <si>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</si>
  <si>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</si>
  <si>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</si>
  <si>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</si>
  <si>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</si>
  <si>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</si>
  <si>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</si>
  <si>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</si>
  <si>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</si>
  <si>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</si>
  <si>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</si>
  <si>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</si>
  <si>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</si>
  <si>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</si>
  <si>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</si>
  <si>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</si>
  <si>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</si>
  <si>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</si>
  <si>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</si>
  <si>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</si>
  <si>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</si>
  <si>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</si>
  <si>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</si>
  <si>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</si>
  <si>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</si>
  <si>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</si>
  <si>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</si>
  <si>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</si>
  <si>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</si>
  <si>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</si>
  <si>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</si>
  <si>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</si>
  <si>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</si>
  <si>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</si>
  <si>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</si>
  <si>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</si>
  <si>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</si>
  <si>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</si>
  <si>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</si>
  <si>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</si>
  <si>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</si>
  <si>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</si>
  <si>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</si>
  <si>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</si>
  <si>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</si>
  <si>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</si>
  <si>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</si>
  <si>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</si>
  <si>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</si>
  <si>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</si>
  <si>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</si>
  <si>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</si>
  <si>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</si>
  <si>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</si>
  <si>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</si>
  <si>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</si>
  <si>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</si>
  <si>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</si>
  <si>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</si>
  <si>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</si>
  <si>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</si>
  <si>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</si>
  <si>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</si>
  <si>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</si>
  <si>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</si>
  <si>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</si>
  <si>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</si>
  <si>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</si>
  <si>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</si>
  <si>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</si>
  <si>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</si>
  <si>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</si>
  <si>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</si>
  <si>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</si>
  <si>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</si>
  <si>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</si>
  <si>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</si>
  <si>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</si>
  <si>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</si>
  <si>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</si>
  <si>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</si>
  <si>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</si>
  <si>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</si>
  <si>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</si>
  <si>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</si>
  <si>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</si>
  <si>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</si>
  <si>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</si>
  <si>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</si>
  <si>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</si>
  <si>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</si>
  <si>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</si>
  <si>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</si>
  <si>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</si>
  <si>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</si>
  <si>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</si>
  <si>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</si>
  <si>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</si>
  <si>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</si>
  <si>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SAMOA</t>
  </si>
  <si>
    <t>DIV. EXTRA UE</t>
  </si>
  <si>
    <t xml:space="preserve">      ALTO MAR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</si>
  <si>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</si>
  <si>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</si>
  <si>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</si>
  <si>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</si>
  <si>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</si>
  <si>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</si>
  <si>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</si>
  <si>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</si>
  <si>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</si>
  <si>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</si>
  <si>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</si>
  <si>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</si>
  <si>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</si>
  <si>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</si>
  <si>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</si>
  <si>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</si>
  <si>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</si>
  <si>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</si>
  <si>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</si>
  <si>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</si>
  <si>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</si>
  <si>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</si>
  <si>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</si>
  <si>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</si>
  <si>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</si>
  <si>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</si>
  <si>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</si>
  <si>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</si>
  <si>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</si>
  <si>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</si>
  <si>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</si>
  <si>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</si>
  <si>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</si>
  <si>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</si>
  <si>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</si>
  <si>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</si>
  <si>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</si>
  <si>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</si>
  <si>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</si>
  <si>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</si>
  <si>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</si>
  <si>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</si>
  <si>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</si>
  <si>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</si>
  <si>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</si>
  <si>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</si>
  <si>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</si>
  <si>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</si>
  <si>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</si>
  <si>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</si>
  <si>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</si>
  <si>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</si>
  <si>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</si>
  <si>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</si>
  <si>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</si>
  <si>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</si>
  <si>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</si>
  <si>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</si>
  <si>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</si>
  <si>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</si>
  <si>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</si>
  <si>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</si>
  <si>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</si>
  <si>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</si>
  <si>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</si>
  <si>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</si>
  <si>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</si>
  <si>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</si>
  <si>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</si>
  <si>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</si>
  <si>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</si>
  <si>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</si>
  <si>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</si>
  <si>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</si>
  <si>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</si>
  <si>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</si>
  <si>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</si>
  <si>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</si>
  <si>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</si>
  <si>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</si>
  <si>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</si>
  <si>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</si>
  <si>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</si>
  <si>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</si>
  <si>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</si>
  <si>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</si>
  <si>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</si>
  <si>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</si>
  <si>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</si>
  <si>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</si>
  <si>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</si>
  <si>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</si>
  <si>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</si>
  <si>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</si>
  <si>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</si>
  <si>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</si>
  <si>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</si>
  <si>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</si>
  <si>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</si>
  <si>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</si>
  <si>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</si>
  <si>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</si>
  <si>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</si>
  <si>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</si>
  <si>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</si>
  <si>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</si>
  <si>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</si>
  <si>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</si>
  <si>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</si>
  <si>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</si>
  <si>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</si>
  <si>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</si>
  <si>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</si>
  <si>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</si>
  <si>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</si>
  <si>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</si>
  <si>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</si>
  <si>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</si>
  <si>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</si>
  <si>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</si>
  <si>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</si>
  <si>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</si>
  <si>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</si>
  <si>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</si>
  <si>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</si>
  <si>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</si>
  <si>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</si>
  <si>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</si>
  <si>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</si>
  <si>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</si>
  <si>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</si>
  <si>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</si>
  <si>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</si>
  <si>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</si>
  <si>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</si>
  <si>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</si>
  <si>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</si>
  <si>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</si>
  <si>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</si>
  <si>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</si>
  <si>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</si>
  <si>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</si>
  <si>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</si>
  <si>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</si>
  <si>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</si>
  <si>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</si>
  <si>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</si>
  <si>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</si>
  <si>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</si>
  <si>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</si>
  <si>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</si>
  <si>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</si>
  <si>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</si>
  <si>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</si>
  <si>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</si>
  <si>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</si>
  <si>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</si>
  <si>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</si>
  <si>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</si>
  <si>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</si>
  <si>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</si>
  <si>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</si>
  <si>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</si>
  <si>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</si>
  <si>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</si>
  <si>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</si>
  <si>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</si>
  <si>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</si>
  <si>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</si>
  <si>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</si>
  <si>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</si>
  <si>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</si>
  <si>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</si>
  <si>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</si>
  <si>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</si>
  <si>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</si>
  <si>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</si>
  <si>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</si>
  <si>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</si>
  <si>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</si>
  <si>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</si>
  <si>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</si>
  <si>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</si>
  <si>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</si>
  <si>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</si>
  <si>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</si>
  <si>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</si>
  <si>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</si>
  <si>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</si>
  <si>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</si>
  <si>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</si>
  <si>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</si>
  <si>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</si>
  <si>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</si>
  <si>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</si>
  <si>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</si>
  <si>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</si>
  <si>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</si>
  <si>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</si>
  <si>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</si>
  <si>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</si>
  <si>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</si>
  <si>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</si>
  <si>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</si>
  <si>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</si>
  <si>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</si>
  <si>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SAMOA</t>
  </si>
  <si>
    <t>DIV. EXTRA EU</t>
  </si>
  <si>
    <t xml:space="preserve">     HIGH SEAS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</si>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</sst>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41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center" vertical="center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385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386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387</v>
      </c>
    </row>
    <row r="8" spans="2:2" s="14" customFormat="1" ht="18" customHeight="1" x14ac:dyDescent="0.2">
      <c r="B8" s="17" t="s">
        <v>388</v>
      </c>
    </row>
    <row r="9" spans="2:2" s="14" customFormat="1" ht="18" customHeight="1" x14ac:dyDescent="0.2">
      <c r="B9" s="17" t="s">
        <v>389</v>
      </c>
    </row>
    <row r="10" spans="2:2" s="14" customFormat="1" ht="18" customHeight="1" x14ac:dyDescent="0.2">
      <c r="B10" s="17" t="s">
        <v>384</v>
      </c>
    </row>
    <row r="11" spans="2:2" s="14" customFormat="1" ht="18" customHeight="1" x14ac:dyDescent="0.2">
      <c r="B11" s="17" t="s">
        <v>381</v>
      </c>
    </row>
    <row r="12" spans="2:2" s="14" customFormat="1" ht="18" customHeight="1" x14ac:dyDescent="0.2">
      <c r="B12" s="17" t="s">
        <v>380</v>
      </c>
    </row>
    <row r="13" spans="2:2" s="14" customFormat="1" ht="18" customHeight="1" x14ac:dyDescent="0.2">
      <c r="B13" s="17" t="s">
        <v>379</v>
      </c>
    </row>
    <row r="14" spans="2:2" s="14" customFormat="1" ht="18" customHeight="1" x14ac:dyDescent="0.2">
      <c r="B14" s="17" t="s">
        <v>382</v>
      </c>
    </row>
    <row r="15" spans="2:2" s="14" customFormat="1" ht="18" customHeight="1" x14ac:dyDescent="0.2">
      <c r="B15" s="17" t="s">
        <v>378</v>
      </c>
    </row>
    <row r="16" spans="2:2" s="14" customFormat="1" ht="18" customHeight="1" x14ac:dyDescent="0.2">
      <c r="B16" s="17" t="s">
        <v>383</v>
      </c>
    </row>
    <row r="17" spans="2:2" s="14" customFormat="1" ht="18" customHeight="1" x14ac:dyDescent="0.2">
      <c r="B17" s="17" t="s">
        <v>377</v>
      </c>
    </row>
    <row r="18" spans="2:2" s="14" customFormat="1" ht="18" customHeight="1" x14ac:dyDescent="0.2">
      <c r="B18" s="17" t="s">
        <v>376</v>
      </c>
    </row>
    <row r="19" spans="2:2" ht="18" customHeight="1" x14ac:dyDescent="0.25">
      <c r="B19" s="17" t="s">
        <v>375</v>
      </c>
    </row>
    <row r="20" spans="2:2" ht="18" customHeight="1" x14ac:dyDescent="0.25">
      <c r="B20" s="17" t="s">
        <v>374</v>
      </c>
    </row>
    <row r="21" spans="2:2" ht="18" customHeight="1" x14ac:dyDescent="0.25">
      <c r="B21" s="17" t="s">
        <v>390</v>
      </c>
    </row>
    <row r="22" spans="2:2" ht="18" customHeight="1" x14ac:dyDescent="0.25">
      <c r="B22" s="17" t="s">
        <v>391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226" t="s">
        <v>663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2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2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31" t="s">
        <v>706</v>
      </c>
      <c r="B11" s="231"/>
      <c r="C11" s="231"/>
      <c r="D11" s="231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3359.7829339999998</v>
      </c>
      <c r="G12" s="62"/>
      <c r="H12" s="62">
        <v>3167.080997</v>
      </c>
      <c r="I12" s="62"/>
      <c r="J12" s="101">
        <f t="shared" ref="J12:J21" si="0">F12-H12</f>
        <v>192.70193699999982</v>
      </c>
      <c r="K12" s="62"/>
      <c r="L12" s="102">
        <f t="shared" ref="L12:L21" si="1">F12/H12*100-100</f>
        <v>6.0845282195982833</v>
      </c>
      <c r="M12" s="95"/>
      <c r="N12" s="62">
        <v>9442.5752589999993</v>
      </c>
      <c r="O12" s="62"/>
      <c r="P12" s="62">
        <v>8966.2318139999988</v>
      </c>
      <c r="Q12" s="62"/>
      <c r="R12" s="101">
        <f>N12-P12</f>
        <v>476.34344500000043</v>
      </c>
      <c r="S12" s="62"/>
      <c r="T12" s="102">
        <f t="shared" ref="T12:T21" si="2">N12/P12*100-100</f>
        <v>5.312638072286191</v>
      </c>
    </row>
    <row r="13" spans="1:24" ht="12.75" customHeight="1" x14ac:dyDescent="0.2">
      <c r="B13" s="62" t="s">
        <v>366</v>
      </c>
      <c r="C13" s="62" t="s">
        <v>615</v>
      </c>
      <c r="D13" s="103"/>
      <c r="F13" s="62">
        <v>1157.0376209999999</v>
      </c>
      <c r="G13" s="62"/>
      <c r="H13" s="62">
        <v>1061.3666800000001</v>
      </c>
      <c r="I13" s="62"/>
      <c r="J13" s="101">
        <f t="shared" si="0"/>
        <v>95.670940999999857</v>
      </c>
      <c r="K13" s="62"/>
      <c r="L13" s="102">
        <f t="shared" si="1"/>
        <v>9.0139386135618764</v>
      </c>
      <c r="M13" s="95"/>
      <c r="N13" s="62">
        <v>3360.6227820000004</v>
      </c>
      <c r="O13" s="62"/>
      <c r="P13" s="62">
        <v>3020.070772</v>
      </c>
      <c r="Q13" s="62"/>
      <c r="R13" s="101">
        <f>N13-P13</f>
        <v>340.55201000000034</v>
      </c>
      <c r="S13" s="62"/>
      <c r="T13" s="102">
        <f t="shared" si="2"/>
        <v>11.276292368952483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719.36614099999997</v>
      </c>
      <c r="G14" s="62"/>
      <c r="H14" s="62">
        <v>647.55567900000005</v>
      </c>
      <c r="I14" s="62"/>
      <c r="J14" s="101">
        <f t="shared" si="0"/>
        <v>71.810461999999916</v>
      </c>
      <c r="K14" s="62"/>
      <c r="L14" s="102">
        <f t="shared" si="1"/>
        <v>11.089465250446807</v>
      </c>
      <c r="M14" s="95"/>
      <c r="N14" s="62">
        <v>2085.5775370000001</v>
      </c>
      <c r="O14" s="62"/>
      <c r="P14" s="62">
        <v>1956.674526</v>
      </c>
      <c r="Q14" s="62"/>
      <c r="R14" s="101">
        <f t="shared" ref="R14:R21" si="3">N14-P14</f>
        <v>128.90301100000011</v>
      </c>
      <c r="S14" s="62"/>
      <c r="T14" s="102">
        <f t="shared" si="2"/>
        <v>6.587861664633337</v>
      </c>
      <c r="V14" s="43"/>
      <c r="W14" s="43"/>
    </row>
    <row r="15" spans="1:24" ht="12.75" customHeight="1" x14ac:dyDescent="0.2">
      <c r="B15" s="62" t="s">
        <v>369</v>
      </c>
      <c r="C15" s="62" t="s">
        <v>618</v>
      </c>
      <c r="D15" s="103"/>
      <c r="F15" s="62">
        <v>505.198218</v>
      </c>
      <c r="G15" s="62"/>
      <c r="H15" s="62">
        <v>457.81438800000001</v>
      </c>
      <c r="I15" s="62"/>
      <c r="J15" s="101">
        <f t="shared" si="0"/>
        <v>47.383829999999989</v>
      </c>
      <c r="K15" s="62"/>
      <c r="L15" s="102">
        <f t="shared" si="1"/>
        <v>10.350008921082662</v>
      </c>
      <c r="M15" s="95"/>
      <c r="N15" s="62">
        <v>1859.516517</v>
      </c>
      <c r="O15" s="62"/>
      <c r="P15" s="62">
        <v>1413.563067</v>
      </c>
      <c r="Q15" s="62"/>
      <c r="R15" s="101">
        <f t="shared" si="3"/>
        <v>445.95344999999998</v>
      </c>
      <c r="S15" s="62"/>
      <c r="T15" s="102">
        <f t="shared" si="2"/>
        <v>31.54818206636125</v>
      </c>
      <c r="V15" s="43"/>
      <c r="W15" s="43"/>
    </row>
    <row r="16" spans="1:24" ht="12.75" customHeight="1" x14ac:dyDescent="0.2">
      <c r="B16" s="62" t="s">
        <v>368</v>
      </c>
      <c r="C16" s="62" t="s">
        <v>617</v>
      </c>
      <c r="D16" s="103"/>
      <c r="F16" s="62">
        <v>507.51567399999999</v>
      </c>
      <c r="G16" s="62"/>
      <c r="H16" s="62">
        <v>464.76489900000001</v>
      </c>
      <c r="I16" s="62"/>
      <c r="J16" s="101">
        <f t="shared" si="0"/>
        <v>42.750774999999976</v>
      </c>
      <c r="K16" s="62"/>
      <c r="L16" s="102">
        <f t="shared" si="1"/>
        <v>9.1983656881110534</v>
      </c>
      <c r="M16" s="95"/>
      <c r="N16" s="62">
        <v>1466.9983849999999</v>
      </c>
      <c r="O16" s="62"/>
      <c r="P16" s="62">
        <v>1413.902585</v>
      </c>
      <c r="Q16" s="62"/>
      <c r="R16" s="101">
        <f t="shared" si="3"/>
        <v>53.095799999999826</v>
      </c>
      <c r="S16" s="62"/>
      <c r="T16" s="102">
        <f t="shared" si="2"/>
        <v>3.7552657844528881</v>
      </c>
      <c r="V16" s="43"/>
      <c r="W16" s="43"/>
    </row>
    <row r="17" spans="1:23" ht="12.75" customHeight="1" x14ac:dyDescent="0.2">
      <c r="B17" s="62" t="s">
        <v>370</v>
      </c>
      <c r="C17" s="62" t="s">
        <v>619</v>
      </c>
      <c r="D17" s="103"/>
      <c r="F17" s="62">
        <v>510.90285999999998</v>
      </c>
      <c r="G17" s="62"/>
      <c r="H17" s="62">
        <v>499.12363099999999</v>
      </c>
      <c r="I17" s="62"/>
      <c r="J17" s="101">
        <f t="shared" si="0"/>
        <v>11.779228999999987</v>
      </c>
      <c r="K17" s="62"/>
      <c r="L17" s="102">
        <f t="shared" si="1"/>
        <v>2.3599822305347686</v>
      </c>
      <c r="M17" s="95"/>
      <c r="N17" s="62">
        <v>1459.3401429999999</v>
      </c>
      <c r="O17" s="62"/>
      <c r="P17" s="62">
        <v>1357.6424769999999</v>
      </c>
      <c r="Q17" s="62"/>
      <c r="R17" s="101">
        <f t="shared" si="3"/>
        <v>101.69766600000003</v>
      </c>
      <c r="S17" s="62"/>
      <c r="T17" s="102">
        <f t="shared" si="2"/>
        <v>7.4907545780920799</v>
      </c>
      <c r="V17" s="43"/>
      <c r="W17" s="43"/>
    </row>
    <row r="18" spans="1:23" ht="12.75" customHeight="1" x14ac:dyDescent="0.2">
      <c r="B18" s="62" t="s">
        <v>695</v>
      </c>
      <c r="C18" s="62" t="s">
        <v>696</v>
      </c>
      <c r="D18" s="103"/>
      <c r="F18" s="62">
        <v>397.25647300000003</v>
      </c>
      <c r="G18" s="62"/>
      <c r="H18" s="62">
        <v>490.70336900000001</v>
      </c>
      <c r="I18" s="62"/>
      <c r="J18" s="101">
        <f t="shared" si="0"/>
        <v>-93.446895999999981</v>
      </c>
      <c r="K18" s="62"/>
      <c r="L18" s="102">
        <f t="shared" si="1"/>
        <v>-19.04345922679002</v>
      </c>
      <c r="M18" s="95"/>
      <c r="N18" s="62">
        <v>830.00397399999997</v>
      </c>
      <c r="O18" s="62"/>
      <c r="P18" s="62">
        <v>1062.5249430000001</v>
      </c>
      <c r="Q18" s="62"/>
      <c r="R18" s="101">
        <f t="shared" si="3"/>
        <v>-232.52096900000015</v>
      </c>
      <c r="S18" s="62"/>
      <c r="T18" s="102">
        <f t="shared" si="2"/>
        <v>-21.883812754878562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3"/>
      <c r="F19" s="62">
        <v>305.59926899999999</v>
      </c>
      <c r="G19" s="62"/>
      <c r="H19" s="62">
        <v>288.99196999999998</v>
      </c>
      <c r="I19" s="62"/>
      <c r="J19" s="101">
        <f t="shared" si="0"/>
        <v>16.607299000000012</v>
      </c>
      <c r="K19" s="62"/>
      <c r="L19" s="102">
        <f t="shared" si="1"/>
        <v>5.7466299150111411</v>
      </c>
      <c r="M19" s="95"/>
      <c r="N19" s="62">
        <v>973.99308199999996</v>
      </c>
      <c r="O19" s="62"/>
      <c r="P19" s="62">
        <v>834.70118000000002</v>
      </c>
      <c r="Q19" s="62"/>
      <c r="R19" s="101">
        <f t="shared" si="3"/>
        <v>139.29190199999994</v>
      </c>
      <c r="S19" s="62"/>
      <c r="T19" s="102">
        <f t="shared" si="2"/>
        <v>16.687636885813433</v>
      </c>
      <c r="V19" s="43"/>
      <c r="W19" s="43"/>
    </row>
    <row r="20" spans="1:23" ht="12.75" customHeight="1" x14ac:dyDescent="0.2">
      <c r="B20" s="62" t="s">
        <v>373</v>
      </c>
      <c r="C20" s="62" t="s">
        <v>622</v>
      </c>
      <c r="D20" s="103"/>
      <c r="F20" s="62">
        <v>155.81873899999999</v>
      </c>
      <c r="G20" s="62"/>
      <c r="H20" s="62">
        <v>295.116105</v>
      </c>
      <c r="I20" s="62"/>
      <c r="J20" s="101">
        <f t="shared" si="0"/>
        <v>-139.29736600000001</v>
      </c>
      <c r="K20" s="62"/>
      <c r="L20" s="102">
        <f t="shared" si="1"/>
        <v>-47.200868959692997</v>
      </c>
      <c r="M20" s="95"/>
      <c r="N20" s="62">
        <v>606.16265599999997</v>
      </c>
      <c r="O20" s="62"/>
      <c r="P20" s="62">
        <v>705.09792100000004</v>
      </c>
      <c r="Q20" s="62"/>
      <c r="R20" s="101">
        <f t="shared" si="3"/>
        <v>-98.935265000000072</v>
      </c>
      <c r="S20" s="62"/>
      <c r="T20" s="102">
        <f t="shared" si="2"/>
        <v>-14.031422027125799</v>
      </c>
      <c r="V20" s="43"/>
      <c r="W20" s="43"/>
    </row>
    <row r="21" spans="1:23" ht="12.75" customHeight="1" x14ac:dyDescent="0.2">
      <c r="B21" s="62" t="s">
        <v>704</v>
      </c>
      <c r="C21" s="62" t="s">
        <v>705</v>
      </c>
      <c r="D21" s="103"/>
      <c r="F21" s="62">
        <v>575.32235900000001</v>
      </c>
      <c r="G21" s="62"/>
      <c r="H21" s="62">
        <v>326.31982399999998</v>
      </c>
      <c r="I21" s="62"/>
      <c r="J21" s="101">
        <f t="shared" si="0"/>
        <v>249.00253500000002</v>
      </c>
      <c r="K21" s="62"/>
      <c r="L21" s="102">
        <f t="shared" si="1"/>
        <v>76.306285026679831</v>
      </c>
      <c r="M21" s="95"/>
      <c r="N21" s="62">
        <v>1100.5138790000001</v>
      </c>
      <c r="O21" s="62"/>
      <c r="P21" s="62">
        <v>605.48762299999999</v>
      </c>
      <c r="Q21" s="62"/>
      <c r="R21" s="101">
        <f t="shared" si="3"/>
        <v>495.0262560000001</v>
      </c>
      <c r="S21" s="62"/>
      <c r="T21" s="102">
        <f t="shared" si="2"/>
        <v>81.756626757670347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31" t="s">
        <v>668</v>
      </c>
      <c r="B23" s="231"/>
      <c r="C23" s="231"/>
      <c r="D23" s="231"/>
      <c r="E23" s="104"/>
      <c r="F23" s="97">
        <v>7302.2864619999827</v>
      </c>
      <c r="G23" s="97"/>
      <c r="H23" s="97">
        <v>6593.8800830000091</v>
      </c>
      <c r="I23" s="97"/>
      <c r="J23" s="98">
        <f>F23-H23</f>
        <v>708.40637899997364</v>
      </c>
      <c r="K23" s="105"/>
      <c r="L23" s="99">
        <f>F23/H23*100-100</f>
        <v>10.7433919040528</v>
      </c>
      <c r="M23" s="100"/>
      <c r="N23" s="97">
        <v>20814.343635999983</v>
      </c>
      <c r="O23" s="97"/>
      <c r="P23" s="97">
        <v>18754.655982000026</v>
      </c>
      <c r="Q23" s="97"/>
      <c r="R23" s="98">
        <f>N23-P23</f>
        <v>2059.6876539999575</v>
      </c>
      <c r="S23" s="105"/>
      <c r="T23" s="99">
        <f>N23/P23*100-100</f>
        <v>10.982273713667496</v>
      </c>
      <c r="V23" s="43"/>
      <c r="W23" s="43"/>
    </row>
    <row r="24" spans="1:23" s="8" customFormat="1" ht="30" customHeight="1" x14ac:dyDescent="0.2">
      <c r="A24" s="229" t="s">
        <v>669</v>
      </c>
      <c r="B24" s="229"/>
      <c r="C24" s="229"/>
      <c r="D24" s="229"/>
      <c r="E24" s="106"/>
      <c r="F24" s="106">
        <v>7813.3856270000006</v>
      </c>
      <c r="G24" s="106"/>
      <c r="H24" s="106">
        <v>7030.907713999999</v>
      </c>
      <c r="I24" s="106"/>
      <c r="J24" s="107">
        <f>F24-H24</f>
        <v>782.47791300000154</v>
      </c>
      <c r="K24" s="107"/>
      <c r="L24" s="108">
        <f>F24/H24*100-100</f>
        <v>11.129116535577978</v>
      </c>
      <c r="M24" s="109"/>
      <c r="N24" s="106">
        <v>22382.389562</v>
      </c>
      <c r="O24" s="106"/>
      <c r="P24" s="106">
        <v>20113.225842999993</v>
      </c>
      <c r="Q24" s="106"/>
      <c r="R24" s="107">
        <f>N24-P24</f>
        <v>2269.1637190000074</v>
      </c>
      <c r="S24" s="107"/>
      <c r="T24" s="108">
        <f>N24/P24*100-100</f>
        <v>11.281948190273724</v>
      </c>
      <c r="V24" s="110"/>
      <c r="W24" s="110"/>
    </row>
    <row r="25" spans="1:23" ht="30" customHeight="1" x14ac:dyDescent="0.2">
      <c r="A25" s="231" t="s">
        <v>670</v>
      </c>
      <c r="B25" s="231"/>
      <c r="C25" s="231"/>
      <c r="D25" s="231"/>
      <c r="E25" s="163"/>
      <c r="F25" s="97">
        <v>7923.4303900000014</v>
      </c>
      <c r="G25" s="97"/>
      <c r="H25" s="97">
        <v>7143.0647999999992</v>
      </c>
      <c r="I25" s="97"/>
      <c r="J25" s="98">
        <f>F25-H25</f>
        <v>780.36559000000216</v>
      </c>
      <c r="K25" s="105"/>
      <c r="L25" s="99">
        <f>F25/H25*100-100</f>
        <v>10.924800654195408</v>
      </c>
      <c r="M25" s="100"/>
      <c r="N25" s="97">
        <v>22652.574757000002</v>
      </c>
      <c r="O25" s="97"/>
      <c r="P25" s="97">
        <v>20425.719961999996</v>
      </c>
      <c r="Q25" s="97"/>
      <c r="R25" s="98">
        <f>N25-P25</f>
        <v>2226.8547950000066</v>
      </c>
      <c r="S25" s="105"/>
      <c r="T25" s="99">
        <f>N25/P25*100-100</f>
        <v>10.902209562957125</v>
      </c>
      <c r="V25" s="43"/>
      <c r="W25" s="43"/>
    </row>
    <row r="26" spans="1:23" ht="30" customHeight="1" x14ac:dyDescent="0.2">
      <c r="A26" s="229" t="s">
        <v>671</v>
      </c>
      <c r="B26" s="229"/>
      <c r="C26" s="229"/>
      <c r="D26" s="229"/>
      <c r="E26" s="106"/>
      <c r="F26" s="106">
        <v>2471.2068960000015</v>
      </c>
      <c r="G26" s="106"/>
      <c r="H26" s="106">
        <v>2971.2974910000021</v>
      </c>
      <c r="I26" s="62"/>
      <c r="J26" s="107">
        <f>F26-H26</f>
        <v>-500.09059500000058</v>
      </c>
      <c r="K26" s="78"/>
      <c r="L26" s="108">
        <f>F26/H26*100-100</f>
        <v>-16.830714410615727</v>
      </c>
      <c r="M26" s="111"/>
      <c r="N26" s="106">
        <v>7062.9102960000018</v>
      </c>
      <c r="O26" s="106"/>
      <c r="P26" s="106">
        <v>7498.4651860000022</v>
      </c>
      <c r="Q26" s="62"/>
      <c r="R26" s="107">
        <f>N26-P26</f>
        <v>-435.55489000000034</v>
      </c>
      <c r="S26" s="107"/>
      <c r="T26" s="108">
        <f>N26/P26*100-100</f>
        <v>-5.8085872134633973</v>
      </c>
      <c r="V26" s="43"/>
      <c r="W26" s="43"/>
    </row>
    <row r="27" spans="1:23" ht="30" customHeight="1" x14ac:dyDescent="0.2">
      <c r="A27" s="230" t="s">
        <v>672</v>
      </c>
      <c r="B27" s="230"/>
      <c r="C27" s="230"/>
      <c r="D27" s="230"/>
      <c r="E27" s="104"/>
      <c r="F27" s="97">
        <v>2361.1621330000016</v>
      </c>
      <c r="G27" s="97"/>
      <c r="H27" s="97">
        <v>2859.1404050000019</v>
      </c>
      <c r="I27" s="97"/>
      <c r="J27" s="98">
        <f>F27-H27</f>
        <v>-497.97827200000029</v>
      </c>
      <c r="K27" s="105"/>
      <c r="L27" s="99">
        <f>F27/H27*100-100</f>
        <v>-17.417062524426811</v>
      </c>
      <c r="M27" s="100"/>
      <c r="N27" s="97">
        <v>6792.7251010000018</v>
      </c>
      <c r="O27" s="97"/>
      <c r="P27" s="97">
        <v>7185.9710670000022</v>
      </c>
      <c r="Q27" s="97"/>
      <c r="R27" s="98">
        <f>N27-P27</f>
        <v>-393.24596600000041</v>
      </c>
      <c r="S27" s="105"/>
      <c r="T27" s="99">
        <f>N27/P27*100-100</f>
        <v>-5.4724123202484947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14" t="s">
        <v>673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2024</v>
      </c>
      <c r="B6" s="79" t="s">
        <v>338</v>
      </c>
      <c r="C6" s="168">
        <v>724.78239099999996</v>
      </c>
      <c r="D6" s="168">
        <v>38.616686999999999</v>
      </c>
      <c r="E6" s="168">
        <v>195.19903299999999</v>
      </c>
      <c r="F6" s="168">
        <v>15.835853999999999</v>
      </c>
      <c r="G6" s="168">
        <v>4.1397810000000002</v>
      </c>
      <c r="H6" s="168">
        <v>5.4393349999999998</v>
      </c>
      <c r="I6" s="168">
        <v>40.273620999999999</v>
      </c>
      <c r="J6" s="168">
        <v>35.486877</v>
      </c>
      <c r="K6" s="168">
        <v>6.1654020000000003</v>
      </c>
      <c r="L6" s="168">
        <v>1728.504128</v>
      </c>
      <c r="M6" s="168">
        <v>6.7599749999999998</v>
      </c>
      <c r="N6" s="168">
        <v>16.378395999999999</v>
      </c>
      <c r="O6" s="168">
        <v>822.92643299999997</v>
      </c>
      <c r="P6" s="168">
        <v>21.620602999999999</v>
      </c>
      <c r="Q6" s="168">
        <v>36.200957000000002</v>
      </c>
      <c r="R6" s="166">
        <v>2024</v>
      </c>
      <c r="S6" s="79" t="s">
        <v>536</v>
      </c>
      <c r="U6" s="28"/>
    </row>
    <row r="7" spans="1:21" ht="12" x14ac:dyDescent="0.2">
      <c r="A7" s="167"/>
      <c r="B7" s="79" t="s">
        <v>339</v>
      </c>
      <c r="C7" s="168">
        <v>730.84511899999995</v>
      </c>
      <c r="D7" s="168">
        <v>37.459394000000003</v>
      </c>
      <c r="E7" s="168">
        <v>205.95529500000001</v>
      </c>
      <c r="F7" s="168">
        <v>10.348061</v>
      </c>
      <c r="G7" s="168">
        <v>4.293037</v>
      </c>
      <c r="H7" s="168">
        <v>6.403105</v>
      </c>
      <c r="I7" s="168">
        <v>40.121051000000001</v>
      </c>
      <c r="J7" s="168">
        <v>37.369219000000001</v>
      </c>
      <c r="K7" s="168">
        <v>7.7993949999999996</v>
      </c>
      <c r="L7" s="168">
        <v>1699.2220239999999</v>
      </c>
      <c r="M7" s="168">
        <v>4.3239450000000001</v>
      </c>
      <c r="N7" s="168">
        <v>84.314549</v>
      </c>
      <c r="O7" s="168">
        <v>810.68537100000003</v>
      </c>
      <c r="P7" s="168">
        <v>21.552581</v>
      </c>
      <c r="Q7" s="168">
        <v>38.950251999999999</v>
      </c>
      <c r="R7" s="167"/>
      <c r="S7" s="79" t="s">
        <v>537</v>
      </c>
    </row>
    <row r="8" spans="1:21" ht="12" x14ac:dyDescent="0.2">
      <c r="A8" s="167"/>
      <c r="B8" s="79" t="s">
        <v>340</v>
      </c>
      <c r="C8" s="168">
        <v>762.02063299999998</v>
      </c>
      <c r="D8" s="168">
        <v>36.114994000000003</v>
      </c>
      <c r="E8" s="168">
        <v>193.76382899999999</v>
      </c>
      <c r="F8" s="168">
        <v>10.202489999999999</v>
      </c>
      <c r="G8" s="168">
        <v>4.9423899999999996</v>
      </c>
      <c r="H8" s="168">
        <v>8.3799650000000003</v>
      </c>
      <c r="I8" s="168">
        <v>43.360028</v>
      </c>
      <c r="J8" s="168">
        <v>39.710330999999996</v>
      </c>
      <c r="K8" s="168">
        <v>8.1469260000000006</v>
      </c>
      <c r="L8" s="168">
        <v>1616.3434219999999</v>
      </c>
      <c r="M8" s="168">
        <v>5.722073</v>
      </c>
      <c r="N8" s="168">
        <v>40.976173000000003</v>
      </c>
      <c r="O8" s="168">
        <v>856.39821199999994</v>
      </c>
      <c r="P8" s="168">
        <v>20.683471000000001</v>
      </c>
      <c r="Q8" s="168">
        <v>38.141069000000002</v>
      </c>
      <c r="R8" s="167"/>
      <c r="S8" s="79" t="s">
        <v>538</v>
      </c>
    </row>
    <row r="9" spans="1:21" ht="12" x14ac:dyDescent="0.2">
      <c r="A9" s="167"/>
      <c r="B9" s="79" t="s">
        <v>341</v>
      </c>
      <c r="C9" s="168">
        <v>788.65825600000005</v>
      </c>
      <c r="D9" s="168">
        <v>35.977302999999999</v>
      </c>
      <c r="E9" s="168">
        <v>172.368098</v>
      </c>
      <c r="F9" s="168">
        <v>11.731142</v>
      </c>
      <c r="G9" s="168">
        <v>6.4559119999999997</v>
      </c>
      <c r="H9" s="168">
        <v>8.4903840000000006</v>
      </c>
      <c r="I9" s="168">
        <v>46.996318000000002</v>
      </c>
      <c r="J9" s="168">
        <v>39.326839</v>
      </c>
      <c r="K9" s="168">
        <v>6.5115610000000004</v>
      </c>
      <c r="L9" s="168">
        <v>1769.8103000000001</v>
      </c>
      <c r="M9" s="168">
        <v>5.7483219999999999</v>
      </c>
      <c r="N9" s="168">
        <v>83.136801000000006</v>
      </c>
      <c r="O9" s="168">
        <v>814.34072100000003</v>
      </c>
      <c r="P9" s="168">
        <v>41.035527999999999</v>
      </c>
      <c r="Q9" s="168">
        <v>36.937156999999999</v>
      </c>
      <c r="R9" s="167"/>
      <c r="S9" s="79" t="s">
        <v>539</v>
      </c>
    </row>
    <row r="10" spans="1:21" ht="12" x14ac:dyDescent="0.2">
      <c r="A10" s="167"/>
      <c r="B10" s="79" t="s">
        <v>342</v>
      </c>
      <c r="C10" s="168">
        <v>746.66579999999999</v>
      </c>
      <c r="D10" s="168">
        <v>38.116877000000002</v>
      </c>
      <c r="E10" s="168">
        <v>153.57329799999999</v>
      </c>
      <c r="F10" s="168">
        <v>9.0446629999999999</v>
      </c>
      <c r="G10" s="168">
        <v>4.7321939999999998</v>
      </c>
      <c r="H10" s="168">
        <v>7.0198669999999996</v>
      </c>
      <c r="I10" s="168">
        <v>61.563491999999997</v>
      </c>
      <c r="J10" s="168">
        <v>45.275517000000001</v>
      </c>
      <c r="K10" s="168">
        <v>6.6725669999999999</v>
      </c>
      <c r="L10" s="168">
        <v>1778.042653</v>
      </c>
      <c r="M10" s="168">
        <v>8.0419029999999996</v>
      </c>
      <c r="N10" s="168">
        <v>33.211027000000001</v>
      </c>
      <c r="O10" s="168">
        <v>862.73779999999999</v>
      </c>
      <c r="P10" s="168">
        <v>23.101241999999999</v>
      </c>
      <c r="Q10" s="168">
        <v>37.470519000000003</v>
      </c>
      <c r="R10" s="167"/>
      <c r="S10" s="79" t="s">
        <v>540</v>
      </c>
    </row>
    <row r="11" spans="1:21" ht="12" x14ac:dyDescent="0.2">
      <c r="A11" s="167"/>
      <c r="B11" s="79" t="s">
        <v>343</v>
      </c>
      <c r="C11" s="168">
        <v>698.34490100000005</v>
      </c>
      <c r="D11" s="168">
        <v>42.367100000000001</v>
      </c>
      <c r="E11" s="168">
        <v>181.236797</v>
      </c>
      <c r="F11" s="168">
        <v>16.897801999999999</v>
      </c>
      <c r="G11" s="168">
        <v>4.1865779999999999</v>
      </c>
      <c r="H11" s="168">
        <v>5.8441929999999997</v>
      </c>
      <c r="I11" s="168">
        <v>47.227879999999999</v>
      </c>
      <c r="J11" s="168">
        <v>40.796725000000002</v>
      </c>
      <c r="K11" s="168">
        <v>4.3306940000000003</v>
      </c>
      <c r="L11" s="168">
        <v>1724.3651970000001</v>
      </c>
      <c r="M11" s="168">
        <v>9.0318419999999993</v>
      </c>
      <c r="N11" s="168">
        <v>28.056754000000002</v>
      </c>
      <c r="O11" s="168">
        <v>847.71227299999998</v>
      </c>
      <c r="P11" s="168">
        <v>20.016411999999999</v>
      </c>
      <c r="Q11" s="168">
        <v>36.506490999999997</v>
      </c>
      <c r="R11" s="167"/>
      <c r="S11" s="79" t="s">
        <v>541</v>
      </c>
    </row>
    <row r="12" spans="1:21" ht="12" x14ac:dyDescent="0.2">
      <c r="A12" s="167"/>
      <c r="B12" s="79" t="s">
        <v>344</v>
      </c>
      <c r="C12" s="168">
        <v>1533.273013</v>
      </c>
      <c r="D12" s="168">
        <v>44.715018000000001</v>
      </c>
      <c r="E12" s="168">
        <v>160.565899</v>
      </c>
      <c r="F12" s="168">
        <v>8.9478819999999999</v>
      </c>
      <c r="G12" s="168">
        <v>3.5458129999999999</v>
      </c>
      <c r="H12" s="168">
        <v>5.3127589999999998</v>
      </c>
      <c r="I12" s="168">
        <v>47.109332999999999</v>
      </c>
      <c r="J12" s="168">
        <v>33.007871999999999</v>
      </c>
      <c r="K12" s="168">
        <v>5.4311239999999996</v>
      </c>
      <c r="L12" s="168">
        <v>1836.512941</v>
      </c>
      <c r="M12" s="168">
        <v>5.2643250000000004</v>
      </c>
      <c r="N12" s="168">
        <v>43.263669</v>
      </c>
      <c r="O12" s="168">
        <v>884.92665099999999</v>
      </c>
      <c r="P12" s="168">
        <v>15.984678000000001</v>
      </c>
      <c r="Q12" s="168">
        <v>33.793019999999999</v>
      </c>
      <c r="R12" s="167"/>
      <c r="S12" s="79" t="s">
        <v>542</v>
      </c>
    </row>
    <row r="13" spans="1:21" ht="12" x14ac:dyDescent="0.2">
      <c r="A13" s="167"/>
      <c r="B13" s="79" t="s">
        <v>345</v>
      </c>
      <c r="C13" s="168">
        <v>616.21623999999997</v>
      </c>
      <c r="D13" s="168">
        <v>29.372166</v>
      </c>
      <c r="E13" s="168">
        <v>114.335915</v>
      </c>
      <c r="F13" s="168">
        <v>6.4470029999999996</v>
      </c>
      <c r="G13" s="168">
        <v>3.1885859999999999</v>
      </c>
      <c r="H13" s="168">
        <v>3.9173580000000001</v>
      </c>
      <c r="I13" s="168">
        <v>45.319676000000001</v>
      </c>
      <c r="J13" s="168">
        <v>35.583756000000001</v>
      </c>
      <c r="K13" s="168">
        <v>4.2845820000000003</v>
      </c>
      <c r="L13" s="168">
        <v>1336.492428</v>
      </c>
      <c r="M13" s="168">
        <v>3.3958529999999998</v>
      </c>
      <c r="N13" s="168">
        <v>37.926946999999998</v>
      </c>
      <c r="O13" s="168">
        <v>566.63776600000006</v>
      </c>
      <c r="P13" s="168">
        <v>11.827038999999999</v>
      </c>
      <c r="Q13" s="168">
        <v>26.473511999999999</v>
      </c>
      <c r="R13" s="167"/>
      <c r="S13" s="79" t="s">
        <v>543</v>
      </c>
    </row>
    <row r="14" spans="1:21" ht="12" x14ac:dyDescent="0.2">
      <c r="A14" s="167"/>
      <c r="B14" s="79" t="s">
        <v>346</v>
      </c>
      <c r="C14" s="168">
        <v>717.08656399999995</v>
      </c>
      <c r="D14" s="168">
        <v>38.959577000000003</v>
      </c>
      <c r="E14" s="168">
        <v>132.252624</v>
      </c>
      <c r="F14" s="168">
        <v>8.0752570000000006</v>
      </c>
      <c r="G14" s="168">
        <v>7.3125850000000003</v>
      </c>
      <c r="H14" s="168">
        <v>4.5307599999999999</v>
      </c>
      <c r="I14" s="168">
        <v>44.242804</v>
      </c>
      <c r="J14" s="168">
        <v>44.038815</v>
      </c>
      <c r="K14" s="168">
        <v>5.315086</v>
      </c>
      <c r="L14" s="168">
        <v>1758.8210730000001</v>
      </c>
      <c r="M14" s="168">
        <v>3.0493999999999999</v>
      </c>
      <c r="N14" s="168">
        <v>45.821083000000002</v>
      </c>
      <c r="O14" s="168">
        <v>780.12655400000006</v>
      </c>
      <c r="P14" s="168">
        <v>22.350795999999999</v>
      </c>
      <c r="Q14" s="168">
        <v>32.464545000000001</v>
      </c>
      <c r="R14" s="167"/>
      <c r="S14" s="79" t="s">
        <v>544</v>
      </c>
    </row>
    <row r="15" spans="1:21" ht="12" x14ac:dyDescent="0.2">
      <c r="A15" s="167"/>
      <c r="B15" s="79" t="s">
        <v>347</v>
      </c>
      <c r="C15" s="168">
        <v>838.55825300000004</v>
      </c>
      <c r="D15" s="168">
        <v>45.255333999999998</v>
      </c>
      <c r="E15" s="168">
        <v>186.19632300000001</v>
      </c>
      <c r="F15" s="168">
        <v>8.7865579999999994</v>
      </c>
      <c r="G15" s="168">
        <v>6.313034</v>
      </c>
      <c r="H15" s="168">
        <v>8.0547520000000006</v>
      </c>
      <c r="I15" s="168">
        <v>65.497889000000001</v>
      </c>
      <c r="J15" s="168">
        <v>50.434001000000002</v>
      </c>
      <c r="K15" s="168">
        <v>6.6244059999999996</v>
      </c>
      <c r="L15" s="168">
        <v>1862.3051089999999</v>
      </c>
      <c r="M15" s="168">
        <v>6.5265180000000003</v>
      </c>
      <c r="N15" s="168">
        <v>27.854846999999999</v>
      </c>
      <c r="O15" s="168">
        <v>854.54387699999995</v>
      </c>
      <c r="P15" s="168">
        <v>20.044578999999999</v>
      </c>
      <c r="Q15" s="168">
        <v>40.520063</v>
      </c>
      <c r="R15" s="167"/>
      <c r="S15" s="79" t="s">
        <v>545</v>
      </c>
    </row>
    <row r="16" spans="1:21" ht="12" x14ac:dyDescent="0.2">
      <c r="A16" s="167"/>
      <c r="B16" s="79" t="s">
        <v>348</v>
      </c>
      <c r="C16" s="168">
        <v>913.671739</v>
      </c>
      <c r="D16" s="168">
        <v>46.122093999999997</v>
      </c>
      <c r="E16" s="168">
        <v>153.86832100000001</v>
      </c>
      <c r="F16" s="168">
        <v>7.4022639999999997</v>
      </c>
      <c r="G16" s="168">
        <v>7.6372020000000003</v>
      </c>
      <c r="H16" s="168">
        <v>7.3549559999999996</v>
      </c>
      <c r="I16" s="168">
        <v>54.466973000000003</v>
      </c>
      <c r="J16" s="168">
        <v>41.964193000000002</v>
      </c>
      <c r="K16" s="168">
        <v>7.9279520000000003</v>
      </c>
      <c r="L16" s="168">
        <v>1844.9045369999999</v>
      </c>
      <c r="M16" s="168">
        <v>8.1233599999999999</v>
      </c>
      <c r="N16" s="168">
        <v>22.747553</v>
      </c>
      <c r="O16" s="168">
        <v>776.25343399999997</v>
      </c>
      <c r="P16" s="168">
        <v>17.726744</v>
      </c>
      <c r="Q16" s="168">
        <v>36.003889999999998</v>
      </c>
      <c r="R16" s="167"/>
      <c r="S16" s="79" t="s">
        <v>546</v>
      </c>
    </row>
    <row r="17" spans="1:19" ht="12" x14ac:dyDescent="0.2">
      <c r="A17" s="167"/>
      <c r="B17" s="79" t="s">
        <v>349</v>
      </c>
      <c r="C17" s="168">
        <v>588.80461600000001</v>
      </c>
      <c r="D17" s="168">
        <v>26.497786000000001</v>
      </c>
      <c r="E17" s="168">
        <v>171.57315199999999</v>
      </c>
      <c r="F17" s="168">
        <v>20.667932</v>
      </c>
      <c r="G17" s="168">
        <v>4.2443030000000004</v>
      </c>
      <c r="H17" s="168">
        <v>6.6981200000000003</v>
      </c>
      <c r="I17" s="168">
        <v>38.078696000000001</v>
      </c>
      <c r="J17" s="168">
        <v>27.448167000000002</v>
      </c>
      <c r="K17" s="168">
        <v>5.8440019999999997</v>
      </c>
      <c r="L17" s="168">
        <v>1500.6367359999999</v>
      </c>
      <c r="M17" s="168">
        <v>3.771102</v>
      </c>
      <c r="N17" s="168">
        <v>32.328032999999998</v>
      </c>
      <c r="O17" s="168">
        <v>657.13346799999999</v>
      </c>
      <c r="P17" s="168">
        <v>17.631253999999998</v>
      </c>
      <c r="Q17" s="168">
        <v>22.855656</v>
      </c>
      <c r="R17" s="167"/>
      <c r="S17" s="79" t="s">
        <v>547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">
      <c r="A19" s="166">
        <v>2025</v>
      </c>
      <c r="B19" s="79" t="s">
        <v>338</v>
      </c>
      <c r="C19" s="168">
        <v>1385.337841</v>
      </c>
      <c r="D19" s="168">
        <v>43.226708000000002</v>
      </c>
      <c r="E19" s="168">
        <v>190.369741</v>
      </c>
      <c r="F19" s="168">
        <v>7.490996</v>
      </c>
      <c r="G19" s="168">
        <v>3.7226669999999999</v>
      </c>
      <c r="H19" s="168">
        <v>5.5354890000000001</v>
      </c>
      <c r="I19" s="168">
        <v>63.207104000000001</v>
      </c>
      <c r="J19" s="168">
        <v>42.044767</v>
      </c>
      <c r="K19" s="168">
        <v>6.427905</v>
      </c>
      <c r="L19" s="168">
        <v>1719.851234</v>
      </c>
      <c r="M19" s="168">
        <v>9.8251080000000002</v>
      </c>
      <c r="N19" s="168">
        <v>26.993207999999999</v>
      </c>
      <c r="O19" s="168">
        <v>808.33666900000003</v>
      </c>
      <c r="P19" s="168">
        <v>17.276322</v>
      </c>
      <c r="Q19" s="168">
        <v>39.017079000000003</v>
      </c>
      <c r="R19" s="166">
        <v>2025</v>
      </c>
      <c r="S19" s="79" t="s">
        <v>536</v>
      </c>
    </row>
    <row r="20" spans="1:19" ht="12" x14ac:dyDescent="0.2">
      <c r="A20" s="167"/>
      <c r="B20" s="79" t="s">
        <v>339</v>
      </c>
      <c r="C20" s="168">
        <v>1294.4791029999999</v>
      </c>
      <c r="D20" s="168">
        <v>38.960211999999999</v>
      </c>
      <c r="E20" s="168">
        <v>187.77062599999999</v>
      </c>
      <c r="F20" s="168">
        <v>10.406784999999999</v>
      </c>
      <c r="G20" s="168">
        <v>6.0391360000000001</v>
      </c>
      <c r="H20" s="168">
        <v>6.0120440000000004</v>
      </c>
      <c r="I20" s="168">
        <v>43.272069000000002</v>
      </c>
      <c r="J20" s="168">
        <v>40.994714000000002</v>
      </c>
      <c r="K20" s="168">
        <v>8.0162119999999994</v>
      </c>
      <c r="L20" s="168">
        <v>1799.187553</v>
      </c>
      <c r="M20" s="168">
        <v>4.473732</v>
      </c>
      <c r="N20" s="168">
        <v>25.824508000000002</v>
      </c>
      <c r="O20" s="168">
        <v>814.09575400000006</v>
      </c>
      <c r="P20" s="168">
        <v>18.129256999999999</v>
      </c>
      <c r="Q20" s="168">
        <v>37.940781999999999</v>
      </c>
      <c r="R20" s="167"/>
      <c r="S20" s="79" t="s">
        <v>537</v>
      </c>
    </row>
    <row r="21" spans="1:19" ht="12" x14ac:dyDescent="0.2">
      <c r="A21" s="167"/>
      <c r="B21" s="79" t="s">
        <v>340</v>
      </c>
      <c r="C21" s="168">
        <v>741.80026899999996</v>
      </c>
      <c r="D21" s="168">
        <v>40.007299000000003</v>
      </c>
      <c r="E21" s="168">
        <v>134.91565900000001</v>
      </c>
      <c r="F21" s="168">
        <v>7.7338699999999996</v>
      </c>
      <c r="G21" s="168">
        <v>6.2938539999999996</v>
      </c>
      <c r="H21" s="168">
        <v>7.2796310000000002</v>
      </c>
      <c r="I21" s="168">
        <v>51.623531</v>
      </c>
      <c r="J21" s="168">
        <v>43.073182000000003</v>
      </c>
      <c r="K21" s="168">
        <v>6.8102390000000002</v>
      </c>
      <c r="L21" s="168">
        <v>1812.7861370000001</v>
      </c>
      <c r="M21" s="168">
        <v>5.3200560000000001</v>
      </c>
      <c r="N21" s="168">
        <v>21.080711000000001</v>
      </c>
      <c r="O21" s="168">
        <v>839.45189200000004</v>
      </c>
      <c r="P21" s="168">
        <v>21.840681</v>
      </c>
      <c r="Q21" s="168">
        <v>52.755752999999999</v>
      </c>
      <c r="R21" s="167"/>
      <c r="S21" s="79" t="s">
        <v>538</v>
      </c>
    </row>
    <row r="22" spans="1:19" ht="12" x14ac:dyDescent="0.2">
      <c r="A22" s="167"/>
      <c r="B22" s="79" t="s">
        <v>341</v>
      </c>
      <c r="C22" s="168">
        <v>764.30700899999999</v>
      </c>
      <c r="D22" s="168">
        <v>35.887613999999999</v>
      </c>
      <c r="E22" s="168">
        <v>185.62786</v>
      </c>
      <c r="F22" s="168">
        <v>16.804245000000002</v>
      </c>
      <c r="G22" s="168">
        <v>7.1926959999999998</v>
      </c>
      <c r="H22" s="168">
        <v>6.0357770000000004</v>
      </c>
      <c r="I22" s="168">
        <v>48.238041000000003</v>
      </c>
      <c r="J22" s="168">
        <v>42.422156000000001</v>
      </c>
      <c r="K22" s="168">
        <v>6.526548</v>
      </c>
      <c r="L22" s="168">
        <v>1703.4696590000001</v>
      </c>
      <c r="M22" s="168">
        <v>6.3070620000000002</v>
      </c>
      <c r="N22" s="168">
        <v>31.273261999999999</v>
      </c>
      <c r="O22" s="168">
        <v>794.57457899999997</v>
      </c>
      <c r="P22" s="168">
        <v>18.400555000000001</v>
      </c>
      <c r="Q22" s="168">
        <v>40.908563999999998</v>
      </c>
      <c r="R22" s="167"/>
      <c r="S22" s="79" t="s">
        <v>539</v>
      </c>
    </row>
    <row r="23" spans="1:19" ht="12" x14ac:dyDescent="0.2">
      <c r="A23" s="167"/>
      <c r="B23" s="79" t="s">
        <v>342</v>
      </c>
      <c r="C23" s="168">
        <v>849.25825199999997</v>
      </c>
      <c r="D23" s="168">
        <v>37.899706000000002</v>
      </c>
      <c r="E23" s="168">
        <v>163.29162700000001</v>
      </c>
      <c r="F23" s="168">
        <v>9.0567229999999999</v>
      </c>
      <c r="G23" s="168">
        <v>5.7925339999999998</v>
      </c>
      <c r="H23" s="168">
        <v>7.4249530000000004</v>
      </c>
      <c r="I23" s="168">
        <v>45.255445000000002</v>
      </c>
      <c r="J23" s="168">
        <v>42.661299999999997</v>
      </c>
      <c r="K23" s="168">
        <v>10.056865999999999</v>
      </c>
      <c r="L23" s="168">
        <v>1888.734966</v>
      </c>
      <c r="M23" s="168">
        <v>9.3520450000000004</v>
      </c>
      <c r="N23" s="168">
        <v>25.994551000000001</v>
      </c>
      <c r="O23" s="168">
        <v>877.86702500000001</v>
      </c>
      <c r="P23" s="168">
        <v>17.892785</v>
      </c>
      <c r="Q23" s="168">
        <v>59.572083999999997</v>
      </c>
      <c r="R23" s="167"/>
      <c r="S23" s="79" t="s">
        <v>540</v>
      </c>
    </row>
    <row r="24" spans="1:19" ht="12" x14ac:dyDescent="0.2">
      <c r="A24" s="167"/>
      <c r="B24" s="79" t="s">
        <v>343</v>
      </c>
      <c r="C24" s="168">
        <v>819.93600200000003</v>
      </c>
      <c r="D24" s="168">
        <v>35.378089000000003</v>
      </c>
      <c r="E24" s="168">
        <v>226.02493899999999</v>
      </c>
      <c r="F24" s="168">
        <v>7.8211659999999998</v>
      </c>
      <c r="G24" s="168">
        <v>5.7101480000000002</v>
      </c>
      <c r="H24" s="168">
        <v>5.6601280000000003</v>
      </c>
      <c r="I24" s="168">
        <v>46.156587999999999</v>
      </c>
      <c r="J24" s="168">
        <v>39.039127000000001</v>
      </c>
      <c r="K24" s="168">
        <v>5.6676580000000003</v>
      </c>
      <c r="L24" s="168">
        <v>1745.7368059999999</v>
      </c>
      <c r="M24" s="168">
        <v>3.226785</v>
      </c>
      <c r="N24" s="168">
        <v>31.652146999999999</v>
      </c>
      <c r="O24" s="168">
        <v>808.13405699999998</v>
      </c>
      <c r="P24" s="168">
        <v>18.285978</v>
      </c>
      <c r="Q24" s="168">
        <v>37.466813999999999</v>
      </c>
      <c r="R24" s="167"/>
      <c r="S24" s="79" t="s">
        <v>541</v>
      </c>
    </row>
    <row r="25" spans="1:19" ht="12" x14ac:dyDescent="0.2">
      <c r="A25" s="167"/>
      <c r="B25" s="79" t="s">
        <v>344</v>
      </c>
      <c r="C25" s="168">
        <v>821.42470300000002</v>
      </c>
      <c r="D25" s="168">
        <v>45.986696999999999</v>
      </c>
      <c r="E25" s="168">
        <v>148.32315700000001</v>
      </c>
      <c r="F25" s="168">
        <v>10.33212</v>
      </c>
      <c r="G25" s="168">
        <v>5.1013520000000003</v>
      </c>
      <c r="H25" s="168">
        <v>8.3421500000000002</v>
      </c>
      <c r="I25" s="168">
        <v>62.398758999999998</v>
      </c>
      <c r="J25" s="168">
        <v>32.496011000000003</v>
      </c>
      <c r="K25" s="168">
        <v>8.6003570000000007</v>
      </c>
      <c r="L25" s="168">
        <v>1852.582778</v>
      </c>
      <c r="M25" s="168">
        <v>8.1059439999999991</v>
      </c>
      <c r="N25" s="168">
        <v>15.3681</v>
      </c>
      <c r="O25" s="168">
        <v>887.60188700000003</v>
      </c>
      <c r="P25" s="168">
        <v>24.993834</v>
      </c>
      <c r="Q25" s="168">
        <v>37.528452999999999</v>
      </c>
      <c r="R25" s="167"/>
      <c r="S25" s="79" t="s">
        <v>542</v>
      </c>
    </row>
    <row r="26" spans="1:19" ht="12" x14ac:dyDescent="0.2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79" t="s">
        <v>543</v>
      </c>
    </row>
    <row r="27" spans="1:19" ht="12" x14ac:dyDescent="0.2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79" t="s">
        <v>544</v>
      </c>
    </row>
    <row r="28" spans="1:19" ht="12" x14ac:dyDescent="0.2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79" t="s">
        <v>545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79" t="s">
        <v>546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547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25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8.75" customHeight="1" thickBot="1" x14ac:dyDescent="0.25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25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  <c r="S34" s="79"/>
    </row>
    <row r="35" spans="1:19" ht="12" customHeight="1" thickBot="1" x14ac:dyDescent="0.25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6" t="s">
        <v>520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7"/>
    </row>
    <row r="37" spans="1:19" ht="11.45" customHeight="1" x14ac:dyDescent="0.2">
      <c r="A37" s="166">
        <v>2024</v>
      </c>
      <c r="B37" s="79" t="s">
        <v>338</v>
      </c>
      <c r="C37" s="168">
        <v>40.317835000000002</v>
      </c>
      <c r="D37" s="168">
        <v>298.20175399999999</v>
      </c>
      <c r="E37" s="168">
        <v>6.6500640000000004</v>
      </c>
      <c r="F37" s="168">
        <v>7.1031959999999996</v>
      </c>
      <c r="G37" s="168">
        <v>9.0942410000000002</v>
      </c>
      <c r="H37" s="168">
        <v>3.843191</v>
      </c>
      <c r="I37" s="168">
        <v>191.79770500000001</v>
      </c>
      <c r="J37" s="168">
        <v>90.049601999999993</v>
      </c>
      <c r="K37" s="168">
        <v>302.21329800000007</v>
      </c>
      <c r="L37" s="168">
        <v>59.983147000000002</v>
      </c>
      <c r="M37" s="168">
        <v>40.829509999999999</v>
      </c>
      <c r="N37" s="168">
        <v>75.281808999999996</v>
      </c>
      <c r="O37" s="168">
        <v>42.982053000000001</v>
      </c>
      <c r="P37" s="169">
        <v>1758.716169</v>
      </c>
      <c r="Q37" s="169">
        <v>1456.5028709999999</v>
      </c>
      <c r="R37" s="166">
        <v>2024</v>
      </c>
      <c r="S37" s="79" t="s">
        <v>536</v>
      </c>
    </row>
    <row r="38" spans="1:19" ht="11.45" customHeight="1" x14ac:dyDescent="0.2">
      <c r="A38" s="167"/>
      <c r="B38" s="79" t="s">
        <v>339</v>
      </c>
      <c r="C38" s="168">
        <v>39.021920000000001</v>
      </c>
      <c r="D38" s="168">
        <v>300.71899500000001</v>
      </c>
      <c r="E38" s="168">
        <v>6.7844920000000002</v>
      </c>
      <c r="F38" s="168">
        <v>7.6052169999999997</v>
      </c>
      <c r="G38" s="168">
        <v>10.428151</v>
      </c>
      <c r="H38" s="168">
        <v>2.7240389999999999</v>
      </c>
      <c r="I38" s="168">
        <v>198.93839199999999</v>
      </c>
      <c r="J38" s="168">
        <v>104.934144</v>
      </c>
      <c r="K38" s="168">
        <v>372.88806500000004</v>
      </c>
      <c r="L38" s="168">
        <v>58.720424000000001</v>
      </c>
      <c r="M38" s="168">
        <v>48.999045000000002</v>
      </c>
      <c r="N38" s="168">
        <v>90.360885999999994</v>
      </c>
      <c r="O38" s="168">
        <v>37.020513000000001</v>
      </c>
      <c r="P38" s="169">
        <v>1858.8809909999991</v>
      </c>
      <c r="Q38" s="169">
        <v>1485.992925999999</v>
      </c>
      <c r="R38" s="167"/>
      <c r="S38" s="79" t="s">
        <v>537</v>
      </c>
    </row>
    <row r="39" spans="1:19" ht="11.45" customHeight="1" x14ac:dyDescent="0.2">
      <c r="A39" s="167"/>
      <c r="B39" s="79" t="s">
        <v>340</v>
      </c>
      <c r="C39" s="168">
        <v>33.796956000000002</v>
      </c>
      <c r="D39" s="168">
        <v>321.80159600000002</v>
      </c>
      <c r="E39" s="168">
        <v>5.826727</v>
      </c>
      <c r="F39" s="168">
        <v>11.390397999999999</v>
      </c>
      <c r="G39" s="168">
        <v>11.267681</v>
      </c>
      <c r="H39" s="168">
        <v>3.841202</v>
      </c>
      <c r="I39" s="168">
        <v>242.303788</v>
      </c>
      <c r="J39" s="168">
        <v>130.45865499999999</v>
      </c>
      <c r="K39" s="168">
        <v>303.78782500000034</v>
      </c>
      <c r="L39" s="168">
        <v>54.419091999999999</v>
      </c>
      <c r="M39" s="168">
        <v>45.721699999999998</v>
      </c>
      <c r="N39" s="168">
        <v>77.817514000000003</v>
      </c>
      <c r="O39" s="168">
        <v>33.642468999999998</v>
      </c>
      <c r="P39" s="169">
        <v>2119.8454090000014</v>
      </c>
      <c r="Q39" s="169">
        <v>1816.057584000001</v>
      </c>
      <c r="R39" s="167"/>
      <c r="S39" s="79" t="s">
        <v>538</v>
      </c>
    </row>
    <row r="40" spans="1:19" ht="11.45" customHeight="1" x14ac:dyDescent="0.2">
      <c r="A40" s="167"/>
      <c r="B40" s="79" t="s">
        <v>341</v>
      </c>
      <c r="C40" s="168">
        <v>36.335304000000001</v>
      </c>
      <c r="D40" s="168">
        <v>324.61985499999997</v>
      </c>
      <c r="E40" s="168">
        <v>11.267179</v>
      </c>
      <c r="F40" s="168">
        <v>6.3650260000000003</v>
      </c>
      <c r="G40" s="168">
        <v>10.455348000000001</v>
      </c>
      <c r="H40" s="168">
        <v>8.1320080000000008</v>
      </c>
      <c r="I40" s="168">
        <v>247.78209000000001</v>
      </c>
      <c r="J40" s="168">
        <v>108.938428</v>
      </c>
      <c r="K40" s="168">
        <v>309.47778700000021</v>
      </c>
      <c r="L40" s="168">
        <v>61.501257000000003</v>
      </c>
      <c r="M40" s="168">
        <v>46.132224999999998</v>
      </c>
      <c r="N40" s="168">
        <v>88.900381999999993</v>
      </c>
      <c r="O40" s="168">
        <v>44.744613000000001</v>
      </c>
      <c r="P40" s="169">
        <v>1991.1862769999996</v>
      </c>
      <c r="Q40" s="169">
        <v>1681.7084899999993</v>
      </c>
      <c r="R40" s="167"/>
      <c r="S40" s="79" t="s">
        <v>539</v>
      </c>
    </row>
    <row r="41" spans="1:19" s="87" customFormat="1" ht="11.45" customHeight="1" x14ac:dyDescent="0.2">
      <c r="A41" s="167"/>
      <c r="B41" s="79" t="s">
        <v>342</v>
      </c>
      <c r="C41" s="168">
        <v>36.484178</v>
      </c>
      <c r="D41" s="168">
        <v>306.96995399999997</v>
      </c>
      <c r="E41" s="168">
        <v>5.857246</v>
      </c>
      <c r="F41" s="168">
        <v>6.6012209999999998</v>
      </c>
      <c r="G41" s="168">
        <v>10.652958</v>
      </c>
      <c r="H41" s="168">
        <v>3.1925279999999998</v>
      </c>
      <c r="I41" s="168">
        <v>276.09480500000001</v>
      </c>
      <c r="J41" s="168">
        <v>108.280508</v>
      </c>
      <c r="K41" s="168">
        <v>327.4175349999993</v>
      </c>
      <c r="L41" s="168">
        <v>60.699657000000002</v>
      </c>
      <c r="M41" s="168">
        <v>48.962707999999999</v>
      </c>
      <c r="N41" s="168">
        <v>121.23593700000001</v>
      </c>
      <c r="O41" s="168">
        <v>52.018090999999998</v>
      </c>
      <c r="P41" s="169">
        <v>1979.6007759999995</v>
      </c>
      <c r="Q41" s="169">
        <v>1652.1832410000002</v>
      </c>
      <c r="R41" s="167"/>
      <c r="S41" s="79" t="s">
        <v>540</v>
      </c>
    </row>
    <row r="42" spans="1:19" ht="11.45" customHeight="1" x14ac:dyDescent="0.2">
      <c r="A42" s="167"/>
      <c r="B42" s="79" t="s">
        <v>343</v>
      </c>
      <c r="C42" s="168">
        <v>32.572913</v>
      </c>
      <c r="D42" s="168">
        <v>304.93311299999999</v>
      </c>
      <c r="E42" s="168">
        <v>9.1586759999999998</v>
      </c>
      <c r="F42" s="168">
        <v>9.2727050000000002</v>
      </c>
      <c r="G42" s="168">
        <v>11.536016</v>
      </c>
      <c r="H42" s="168">
        <v>3.5138829999999999</v>
      </c>
      <c r="I42" s="168">
        <v>259.74169599999999</v>
      </c>
      <c r="J42" s="168">
        <v>99.173978000000005</v>
      </c>
      <c r="K42" s="168">
        <v>269.50904799999978</v>
      </c>
      <c r="L42" s="168">
        <v>55.230086</v>
      </c>
      <c r="M42" s="168">
        <v>46.336578000000003</v>
      </c>
      <c r="N42" s="168">
        <v>94.306763000000004</v>
      </c>
      <c r="O42" s="168">
        <v>47.077862000000003</v>
      </c>
      <c r="P42" s="169">
        <v>1871.805918</v>
      </c>
      <c r="Q42" s="169">
        <v>1602.2968700000001</v>
      </c>
      <c r="R42" s="167"/>
      <c r="S42" s="79" t="s">
        <v>541</v>
      </c>
    </row>
    <row r="43" spans="1:19" ht="11.45" customHeight="1" x14ac:dyDescent="0.2">
      <c r="A43" s="167"/>
      <c r="B43" s="79" t="s">
        <v>344</v>
      </c>
      <c r="C43" s="168">
        <v>36.573433999999999</v>
      </c>
      <c r="D43" s="168">
        <v>284.722598</v>
      </c>
      <c r="E43" s="168">
        <v>3.7084869999999999</v>
      </c>
      <c r="F43" s="168">
        <v>6.0795219999999999</v>
      </c>
      <c r="G43" s="168">
        <v>12.225282</v>
      </c>
      <c r="H43" s="168">
        <v>4.6340060000000003</v>
      </c>
      <c r="I43" s="168">
        <v>234.41668000000001</v>
      </c>
      <c r="J43" s="168">
        <v>110.02991299999999</v>
      </c>
      <c r="K43" s="168">
        <v>315.87526299999973</v>
      </c>
      <c r="L43" s="168">
        <v>55.284813999999997</v>
      </c>
      <c r="M43" s="168">
        <v>46.221859000000002</v>
      </c>
      <c r="N43" s="168">
        <v>92.289305999999996</v>
      </c>
      <c r="O43" s="168">
        <v>42.746107000000002</v>
      </c>
      <c r="P43" s="169">
        <v>2291.4550040000004</v>
      </c>
      <c r="Q43" s="169">
        <v>1975.5797410000007</v>
      </c>
      <c r="R43" s="167"/>
      <c r="S43" s="79" t="s">
        <v>542</v>
      </c>
    </row>
    <row r="44" spans="1:19" ht="11.45" customHeight="1" x14ac:dyDescent="0.2">
      <c r="A44" s="167"/>
      <c r="B44" s="79" t="s">
        <v>345</v>
      </c>
      <c r="C44" s="168">
        <v>42.424326000000001</v>
      </c>
      <c r="D44" s="168">
        <v>184.46907999999999</v>
      </c>
      <c r="E44" s="168">
        <v>2.9575140000000002</v>
      </c>
      <c r="F44" s="168">
        <v>6.5187980000000003</v>
      </c>
      <c r="G44" s="168">
        <v>7.6523469999999998</v>
      </c>
      <c r="H44" s="168">
        <v>4.8281799999999997</v>
      </c>
      <c r="I44" s="168">
        <v>218.60448299999999</v>
      </c>
      <c r="J44" s="168">
        <v>68.933806000000004</v>
      </c>
      <c r="K44" s="168">
        <v>214.93032399999981</v>
      </c>
      <c r="L44" s="168">
        <v>46.739598999999998</v>
      </c>
      <c r="M44" s="168">
        <v>30.760511000000001</v>
      </c>
      <c r="N44" s="168">
        <v>74.814445000000006</v>
      </c>
      <c r="O44" s="168">
        <v>53.651688</v>
      </c>
      <c r="P44" s="169">
        <v>1580.4964130000005</v>
      </c>
      <c r="Q44" s="169">
        <v>1365.5660890000006</v>
      </c>
      <c r="R44" s="167"/>
      <c r="S44" s="79" t="s">
        <v>543</v>
      </c>
    </row>
    <row r="45" spans="1:19" ht="11.45" customHeight="1" x14ac:dyDescent="0.2">
      <c r="A45" s="167"/>
      <c r="B45" s="79" t="s">
        <v>346</v>
      </c>
      <c r="C45" s="168">
        <v>46.946579999999997</v>
      </c>
      <c r="D45" s="168">
        <v>297.28002199999997</v>
      </c>
      <c r="E45" s="168">
        <v>2.982707</v>
      </c>
      <c r="F45" s="168">
        <v>6.3146129999999996</v>
      </c>
      <c r="G45" s="168">
        <v>11.117502</v>
      </c>
      <c r="H45" s="168">
        <v>3.588492</v>
      </c>
      <c r="I45" s="168">
        <v>266.75444299999998</v>
      </c>
      <c r="J45" s="168">
        <v>97.946533000000002</v>
      </c>
      <c r="K45" s="168">
        <v>303.56606499999975</v>
      </c>
      <c r="L45" s="168">
        <v>58.006920999999998</v>
      </c>
      <c r="M45" s="168">
        <v>48.114052000000001</v>
      </c>
      <c r="N45" s="168">
        <v>102.57238099999999</v>
      </c>
      <c r="O45" s="168">
        <v>46.203873999999999</v>
      </c>
      <c r="P45" s="169">
        <v>1701.082550000001</v>
      </c>
      <c r="Q45" s="169">
        <v>1397.5164850000012</v>
      </c>
      <c r="R45" s="167"/>
      <c r="S45" s="79" t="s">
        <v>544</v>
      </c>
    </row>
    <row r="46" spans="1:19" ht="11.45" customHeight="1" x14ac:dyDescent="0.2">
      <c r="A46" s="167"/>
      <c r="B46" s="79" t="s">
        <v>347</v>
      </c>
      <c r="C46" s="168">
        <v>31.196138999999999</v>
      </c>
      <c r="D46" s="168">
        <v>340.17412400000001</v>
      </c>
      <c r="E46" s="168">
        <v>7.4650020000000001</v>
      </c>
      <c r="F46" s="168">
        <v>6.6629319999999996</v>
      </c>
      <c r="G46" s="168">
        <v>13.822214000000001</v>
      </c>
      <c r="H46" s="168">
        <v>4.4789310000000002</v>
      </c>
      <c r="I46" s="168">
        <v>257.04531200000002</v>
      </c>
      <c r="J46" s="168">
        <v>97.096304000000003</v>
      </c>
      <c r="K46" s="168">
        <v>294.24875499999962</v>
      </c>
      <c r="L46" s="168">
        <v>61.195819</v>
      </c>
      <c r="M46" s="168">
        <v>54.925581000000001</v>
      </c>
      <c r="N46" s="168">
        <v>102.367886</v>
      </c>
      <c r="O46" s="168">
        <v>39.423485999999997</v>
      </c>
      <c r="P46" s="169">
        <v>2202.3387089999987</v>
      </c>
      <c r="Q46" s="169">
        <v>1908.0899539999991</v>
      </c>
      <c r="R46" s="167"/>
      <c r="S46" s="79" t="s">
        <v>545</v>
      </c>
    </row>
    <row r="47" spans="1:19" ht="11.45" customHeight="1" x14ac:dyDescent="0.2">
      <c r="A47" s="167"/>
      <c r="B47" s="79" t="s">
        <v>348</v>
      </c>
      <c r="C47" s="168">
        <v>50.461927000000003</v>
      </c>
      <c r="D47" s="168">
        <v>347.30021699999998</v>
      </c>
      <c r="E47" s="168">
        <v>4.4999359999999999</v>
      </c>
      <c r="F47" s="168">
        <v>5.3800379999999999</v>
      </c>
      <c r="G47" s="168">
        <v>10.92365</v>
      </c>
      <c r="H47" s="168">
        <v>3.9439199999999999</v>
      </c>
      <c r="I47" s="168">
        <v>223.52128099999999</v>
      </c>
      <c r="J47" s="168">
        <v>110.000643</v>
      </c>
      <c r="K47" s="168">
        <v>292.62023599999952</v>
      </c>
      <c r="L47" s="168">
        <v>55.381417999999996</v>
      </c>
      <c r="M47" s="168">
        <v>51.047727000000002</v>
      </c>
      <c r="N47" s="168">
        <v>91.549925999999999</v>
      </c>
      <c r="O47" s="168">
        <v>50.750574999999998</v>
      </c>
      <c r="P47" s="169">
        <v>1830.7755799999993</v>
      </c>
      <c r="Q47" s="169">
        <v>1538.1553439999998</v>
      </c>
      <c r="R47" s="167"/>
      <c r="S47" s="79" t="s">
        <v>546</v>
      </c>
    </row>
    <row r="48" spans="1:19" ht="11.45" customHeight="1" x14ac:dyDescent="0.2">
      <c r="A48" s="167"/>
      <c r="B48" s="79" t="s">
        <v>349</v>
      </c>
      <c r="C48" s="168">
        <v>49.063155000000002</v>
      </c>
      <c r="D48" s="168">
        <v>259.128469</v>
      </c>
      <c r="E48" s="168">
        <v>7.1446880000000004</v>
      </c>
      <c r="F48" s="168">
        <v>5.5182099999999998</v>
      </c>
      <c r="G48" s="168">
        <v>9.5401419999999995</v>
      </c>
      <c r="H48" s="168">
        <v>3.0799089999999998</v>
      </c>
      <c r="I48" s="168">
        <v>217.15341000000001</v>
      </c>
      <c r="J48" s="168">
        <v>76.410122999999999</v>
      </c>
      <c r="K48" s="168">
        <v>305.54208499999925</v>
      </c>
      <c r="L48" s="168">
        <v>41.825415999999997</v>
      </c>
      <c r="M48" s="168">
        <v>37.510458</v>
      </c>
      <c r="N48" s="168">
        <v>60.637112999999999</v>
      </c>
      <c r="O48" s="168">
        <v>48.971240999999999</v>
      </c>
      <c r="P48" s="169">
        <v>1705.3991570000001</v>
      </c>
      <c r="Q48" s="169">
        <v>1399.8570720000007</v>
      </c>
      <c r="R48" s="167"/>
      <c r="S48" s="79" t="s">
        <v>547</v>
      </c>
    </row>
    <row r="49" spans="1:19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">
      <c r="A50" s="166">
        <v>2025</v>
      </c>
      <c r="B50" s="79" t="s">
        <v>338</v>
      </c>
      <c r="C50" s="168">
        <v>48.031846999999999</v>
      </c>
      <c r="D50" s="168">
        <v>293.16181899999998</v>
      </c>
      <c r="E50" s="168">
        <v>3.3071600000000001</v>
      </c>
      <c r="F50" s="168">
        <v>5.7483570000000004</v>
      </c>
      <c r="G50" s="168">
        <v>10.201093999999999</v>
      </c>
      <c r="H50" s="168">
        <v>3.6739549999999999</v>
      </c>
      <c r="I50" s="168">
        <v>236.98902699999999</v>
      </c>
      <c r="J50" s="168">
        <v>92.872840999999994</v>
      </c>
      <c r="K50" s="168">
        <v>300.96871100000004</v>
      </c>
      <c r="L50" s="168">
        <v>56.620668999999999</v>
      </c>
      <c r="M50" s="168">
        <v>40.629162000000001</v>
      </c>
      <c r="N50" s="168">
        <v>86.870301999999995</v>
      </c>
      <c r="O50" s="168">
        <v>31.931598999999999</v>
      </c>
      <c r="P50" s="169">
        <v>1772.4221380000006</v>
      </c>
      <c r="Q50" s="169">
        <v>1471.4534270000004</v>
      </c>
      <c r="R50" s="166">
        <v>2025</v>
      </c>
      <c r="S50" s="79" t="s">
        <v>536</v>
      </c>
    </row>
    <row r="51" spans="1:19" ht="12" x14ac:dyDescent="0.2">
      <c r="A51" s="167"/>
      <c r="B51" s="79" t="s">
        <v>339</v>
      </c>
      <c r="C51" s="168">
        <v>65.636105000000001</v>
      </c>
      <c r="D51" s="168">
        <v>296.05169100000001</v>
      </c>
      <c r="E51" s="168">
        <v>9.0942369999999997</v>
      </c>
      <c r="F51" s="168">
        <v>5.4823230000000001</v>
      </c>
      <c r="G51" s="168">
        <v>10.048382</v>
      </c>
      <c r="H51" s="168">
        <v>4.1929179999999997</v>
      </c>
      <c r="I51" s="168">
        <v>238.37291300000001</v>
      </c>
      <c r="J51" s="168">
        <v>114.562619</v>
      </c>
      <c r="K51" s="168">
        <v>328.13027999999929</v>
      </c>
      <c r="L51" s="168">
        <v>55.559735000000003</v>
      </c>
      <c r="M51" s="168">
        <v>50.325409000000001</v>
      </c>
      <c r="N51" s="168">
        <v>91.080215999999993</v>
      </c>
      <c r="O51" s="168">
        <v>36.796723</v>
      </c>
      <c r="P51" s="169">
        <v>1940.3272609999983</v>
      </c>
      <c r="Q51" s="169">
        <v>1612.1969809999991</v>
      </c>
      <c r="R51" s="167"/>
      <c r="S51" s="79" t="s">
        <v>537</v>
      </c>
    </row>
    <row r="52" spans="1:19" ht="12" x14ac:dyDescent="0.2">
      <c r="A52" s="167"/>
      <c r="B52" s="79" t="s">
        <v>340</v>
      </c>
      <c r="C52" s="168">
        <v>39.329608999999998</v>
      </c>
      <c r="D52" s="168">
        <v>326.73318599999999</v>
      </c>
      <c r="E52" s="168">
        <v>3.6634910000000001</v>
      </c>
      <c r="F52" s="168">
        <v>6.9943109999999997</v>
      </c>
      <c r="G52" s="168">
        <v>11.078763</v>
      </c>
      <c r="H52" s="168">
        <v>6.6028000000000002</v>
      </c>
      <c r="I52" s="168">
        <v>245.509344</v>
      </c>
      <c r="J52" s="168">
        <v>118.597953</v>
      </c>
      <c r="K52" s="168">
        <v>283.51643699999994</v>
      </c>
      <c r="L52" s="168">
        <v>56.617530000000002</v>
      </c>
      <c r="M52" s="168">
        <v>54.050030999999997</v>
      </c>
      <c r="N52" s="168">
        <v>96.920931999999993</v>
      </c>
      <c r="O52" s="168">
        <v>37.201144999999997</v>
      </c>
      <c r="P52" s="169">
        <v>1986.255065999999</v>
      </c>
      <c r="Q52" s="169">
        <v>1702.738628999999</v>
      </c>
      <c r="R52" s="167"/>
      <c r="S52" s="79" t="s">
        <v>538</v>
      </c>
    </row>
    <row r="53" spans="1:19" ht="12" x14ac:dyDescent="0.2">
      <c r="A53" s="167"/>
      <c r="B53" s="79" t="s">
        <v>341</v>
      </c>
      <c r="C53" s="168">
        <v>42.890264999999999</v>
      </c>
      <c r="D53" s="168">
        <v>289.43842599999999</v>
      </c>
      <c r="E53" s="168">
        <v>8.3514040000000005</v>
      </c>
      <c r="F53" s="168">
        <v>5.9135859999999996</v>
      </c>
      <c r="G53" s="168">
        <v>10.854365</v>
      </c>
      <c r="H53" s="168">
        <v>5.4825249999999999</v>
      </c>
      <c r="I53" s="168">
        <v>208.882203</v>
      </c>
      <c r="J53" s="168">
        <v>98.374640999999997</v>
      </c>
      <c r="K53" s="168">
        <v>283.81593099999947</v>
      </c>
      <c r="L53" s="168">
        <v>55.877242000000003</v>
      </c>
      <c r="M53" s="168">
        <v>46.041443999999998</v>
      </c>
      <c r="N53" s="168">
        <v>76.225168999999994</v>
      </c>
      <c r="O53" s="168">
        <v>33.987050000000004</v>
      </c>
      <c r="P53" s="169">
        <v>1835.2407399999979</v>
      </c>
      <c r="Q53" s="169">
        <v>1551.4248089999983</v>
      </c>
      <c r="R53" s="167"/>
      <c r="S53" s="79" t="s">
        <v>539</v>
      </c>
    </row>
    <row r="54" spans="1:19" ht="12" x14ac:dyDescent="0.2">
      <c r="A54" s="167"/>
      <c r="B54" s="79" t="s">
        <v>342</v>
      </c>
      <c r="C54" s="168">
        <v>44.510520999999997</v>
      </c>
      <c r="D54" s="168">
        <v>326.39976200000001</v>
      </c>
      <c r="E54" s="168">
        <v>3.2022010000000001</v>
      </c>
      <c r="F54" s="168">
        <v>7.0780159999999999</v>
      </c>
      <c r="G54" s="168">
        <v>11.383791</v>
      </c>
      <c r="H54" s="168">
        <v>5.1080819999999996</v>
      </c>
      <c r="I54" s="168">
        <v>239.739406</v>
      </c>
      <c r="J54" s="168">
        <v>108.43408700000001</v>
      </c>
      <c r="K54" s="168">
        <v>294.64642200000037</v>
      </c>
      <c r="L54" s="168">
        <v>67.369477000000003</v>
      </c>
      <c r="M54" s="168">
        <v>53.428863</v>
      </c>
      <c r="N54" s="168">
        <v>95.822006999999999</v>
      </c>
      <c r="O54" s="168">
        <v>42.046866999999999</v>
      </c>
      <c r="P54" s="169">
        <v>1934.2862620000014</v>
      </c>
      <c r="Q54" s="169">
        <v>1639.639840000001</v>
      </c>
      <c r="R54" s="167"/>
      <c r="S54" s="79" t="s">
        <v>540</v>
      </c>
    </row>
    <row r="55" spans="1:19" ht="12" x14ac:dyDescent="0.2">
      <c r="A55" s="167"/>
      <c r="B55" s="79" t="s">
        <v>343</v>
      </c>
      <c r="C55" s="168">
        <v>36.899906999999999</v>
      </c>
      <c r="D55" s="168">
        <v>299.87039900000002</v>
      </c>
      <c r="E55" s="168">
        <v>6.4035390000000003</v>
      </c>
      <c r="F55" s="168">
        <v>6.6386289999999999</v>
      </c>
      <c r="G55" s="168">
        <v>9.6203090000000007</v>
      </c>
      <c r="H55" s="168">
        <v>5.6929850000000002</v>
      </c>
      <c r="I55" s="168">
        <v>253.77425700000001</v>
      </c>
      <c r="J55" s="168">
        <v>102.735671</v>
      </c>
      <c r="K55" s="168">
        <v>328.52630899999951</v>
      </c>
      <c r="L55" s="168">
        <v>58.102812999999998</v>
      </c>
      <c r="M55" s="168">
        <v>50.245274000000002</v>
      </c>
      <c r="N55" s="168">
        <v>97.287657999999993</v>
      </c>
      <c r="O55" s="168">
        <v>39.754676000000003</v>
      </c>
      <c r="P55" s="169">
        <v>1758.5472339999994</v>
      </c>
      <c r="Q55" s="169">
        <v>1430.020925</v>
      </c>
      <c r="R55" s="167"/>
      <c r="S55" s="79" t="s">
        <v>541</v>
      </c>
    </row>
    <row r="56" spans="1:19" ht="12" x14ac:dyDescent="0.2">
      <c r="A56" s="167"/>
      <c r="B56" s="79" t="s">
        <v>344</v>
      </c>
      <c r="C56" s="168">
        <v>58.330787000000001</v>
      </c>
      <c r="D56" s="168">
        <v>298.781181</v>
      </c>
      <c r="E56" s="168">
        <v>10.649062000000001</v>
      </c>
      <c r="F56" s="168">
        <v>7.2090829999999997</v>
      </c>
      <c r="G56" s="168">
        <v>10.087467999999999</v>
      </c>
      <c r="H56" s="168">
        <v>5.1883520000000001</v>
      </c>
      <c r="I56" s="168">
        <v>253.446639</v>
      </c>
      <c r="J56" s="168">
        <v>104.989813</v>
      </c>
      <c r="K56" s="168">
        <v>364.08640400000024</v>
      </c>
      <c r="L56" s="168">
        <v>56.913589000000002</v>
      </c>
      <c r="M56" s="168">
        <v>50.660553999999998</v>
      </c>
      <c r="N56" s="168">
        <v>82.256317999999993</v>
      </c>
      <c r="O56" s="168">
        <v>43.761921999999998</v>
      </c>
      <c r="P56" s="169">
        <v>2039.778223</v>
      </c>
      <c r="Q56" s="169">
        <v>1675.6918189999997</v>
      </c>
      <c r="R56" s="167"/>
      <c r="S56" s="79" t="s">
        <v>542</v>
      </c>
    </row>
    <row r="57" spans="1:19" ht="12" x14ac:dyDescent="0.2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79" t="s">
        <v>543</v>
      </c>
    </row>
    <row r="58" spans="1:19" ht="12" x14ac:dyDescent="0.2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79" t="s">
        <v>544</v>
      </c>
    </row>
    <row r="59" spans="1:19" ht="12" x14ac:dyDescent="0.2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79" t="s">
        <v>545</v>
      </c>
    </row>
    <row r="60" spans="1:19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79" t="s">
        <v>546</v>
      </c>
    </row>
    <row r="61" spans="1:19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547</v>
      </c>
    </row>
    <row r="62" spans="1:19" ht="21" customHeight="1" thickBot="1" x14ac:dyDescent="0.2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6" t="s">
        <v>520</v>
      </c>
    </row>
    <row r="63" spans="1:19" ht="12" customHeight="1" thickBot="1" x14ac:dyDescent="0.25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7"/>
    </row>
    <row r="64" spans="1:19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5" customHeight="1" x14ac:dyDescent="0.2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5" customHeight="1" x14ac:dyDescent="0.2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</row>
    <row r="2" spans="1:24" ht="29.25" customHeight="1" x14ac:dyDescent="0.2">
      <c r="A2" s="191" t="s">
        <v>674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2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2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36" t="s">
        <v>707</v>
      </c>
      <c r="B11" s="236"/>
      <c r="C11" s="236"/>
      <c r="D11" s="236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1852.582778</v>
      </c>
      <c r="G12" s="62"/>
      <c r="H12" s="62">
        <v>1836.512941</v>
      </c>
      <c r="I12" s="62"/>
      <c r="J12" s="101">
        <f t="shared" ref="J12:J21" si="0">F12-H12</f>
        <v>16.069837000000007</v>
      </c>
      <c r="K12" s="62"/>
      <c r="L12" s="102">
        <f t="shared" ref="L12:L21" si="1">F12/H12*100-100</f>
        <v>0.87501899067750344</v>
      </c>
      <c r="M12" s="95"/>
      <c r="N12" s="62">
        <v>5487.0545499999998</v>
      </c>
      <c r="O12" s="62"/>
      <c r="P12" s="62">
        <v>5338.9207910000005</v>
      </c>
      <c r="Q12" s="62"/>
      <c r="R12" s="101">
        <f>N12-P12</f>
        <v>148.13375899999937</v>
      </c>
      <c r="S12" s="62"/>
      <c r="T12" s="102">
        <f t="shared" ref="T12:T21" si="2">N12/P12*100-100</f>
        <v>2.7746011750111421</v>
      </c>
    </row>
    <row r="13" spans="1:24" ht="12.75" customHeight="1" x14ac:dyDescent="0.2">
      <c r="B13" s="62" t="s">
        <v>366</v>
      </c>
      <c r="C13" s="62" t="s">
        <v>615</v>
      </c>
      <c r="D13" s="103"/>
      <c r="F13" s="62">
        <v>821.42470300000002</v>
      </c>
      <c r="G13" s="62"/>
      <c r="H13" s="62">
        <v>1533.273013</v>
      </c>
      <c r="I13" s="62"/>
      <c r="J13" s="101">
        <f t="shared" si="0"/>
        <v>-711.84830999999997</v>
      </c>
      <c r="K13" s="62"/>
      <c r="L13" s="102">
        <f t="shared" si="1"/>
        <v>-46.426716179344893</v>
      </c>
      <c r="M13" s="95"/>
      <c r="N13" s="62">
        <v>2490.6189570000001</v>
      </c>
      <c r="P13" s="62">
        <v>2978.2837140000001</v>
      </c>
      <c r="Q13" s="62"/>
      <c r="R13" s="101">
        <f>N13-P13</f>
        <v>-487.66475700000001</v>
      </c>
      <c r="S13" s="62"/>
      <c r="T13" s="102">
        <f t="shared" si="2"/>
        <v>-16.374019530363654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887.60188700000003</v>
      </c>
      <c r="G14" s="62"/>
      <c r="H14" s="62">
        <v>884.92665099999999</v>
      </c>
      <c r="I14" s="62"/>
      <c r="J14" s="101">
        <f t="shared" si="0"/>
        <v>2.6752360000000408</v>
      </c>
      <c r="K14" s="62"/>
      <c r="L14" s="102">
        <f t="shared" si="1"/>
        <v>0.30231160932680723</v>
      </c>
      <c r="M14" s="95"/>
      <c r="N14" s="62">
        <v>2573.602969</v>
      </c>
      <c r="O14" s="62"/>
      <c r="P14" s="62">
        <v>2595.3767240000002</v>
      </c>
      <c r="Q14" s="62"/>
      <c r="R14" s="101">
        <f t="shared" ref="R14:R21" si="3">N14-P14</f>
        <v>-21.773755000000165</v>
      </c>
      <c r="S14" s="62"/>
      <c r="T14" s="102">
        <f t="shared" si="2"/>
        <v>-0.83894391125008383</v>
      </c>
      <c r="V14" s="43"/>
      <c r="W14" s="43"/>
    </row>
    <row r="15" spans="1:24" ht="12.75" customHeight="1" x14ac:dyDescent="0.2">
      <c r="B15" s="62" t="s">
        <v>373</v>
      </c>
      <c r="C15" s="62" t="s">
        <v>622</v>
      </c>
      <c r="D15" s="103"/>
      <c r="F15" s="62">
        <v>393.62429300000002</v>
      </c>
      <c r="G15" s="62"/>
      <c r="H15" s="62">
        <v>625.84957899999995</v>
      </c>
      <c r="I15" s="62"/>
      <c r="J15" s="101">
        <f t="shared" si="0"/>
        <v>-232.22528599999993</v>
      </c>
      <c r="K15" s="62"/>
      <c r="L15" s="102">
        <f t="shared" si="1"/>
        <v>-37.105607128642006</v>
      </c>
      <c r="M15" s="95"/>
      <c r="N15" s="62">
        <v>1172.3699530000001</v>
      </c>
      <c r="P15" s="62">
        <v>1613.30431</v>
      </c>
      <c r="Q15" s="62"/>
      <c r="R15" s="101">
        <f t="shared" si="3"/>
        <v>-440.93435699999986</v>
      </c>
      <c r="S15" s="62"/>
      <c r="T15" s="102">
        <f t="shared" si="2"/>
        <v>-27.331133640869027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621</v>
      </c>
      <c r="D16" s="103"/>
      <c r="F16" s="62">
        <v>364.08640400000002</v>
      </c>
      <c r="G16" s="62"/>
      <c r="H16" s="62">
        <v>315.87526300000002</v>
      </c>
      <c r="I16" s="62"/>
      <c r="J16" s="101">
        <f t="shared" si="0"/>
        <v>48.211140999999998</v>
      </c>
      <c r="K16" s="62"/>
      <c r="L16" s="102">
        <f t="shared" si="1"/>
        <v>15.262714953402352</v>
      </c>
      <c r="M16" s="95"/>
      <c r="N16" s="62">
        <v>987.25913500000001</v>
      </c>
      <c r="P16" s="62">
        <v>912.80184600000007</v>
      </c>
      <c r="Q16" s="62"/>
      <c r="R16" s="101">
        <f t="shared" si="3"/>
        <v>74.457288999999946</v>
      </c>
      <c r="S16" s="62"/>
      <c r="T16" s="102">
        <f t="shared" si="2"/>
        <v>8.1570046474248556</v>
      </c>
      <c r="V16" s="43"/>
      <c r="W16" s="43"/>
    </row>
    <row r="17" spans="1:23" ht="12.75" customHeight="1" x14ac:dyDescent="0.2">
      <c r="B17" s="62" t="s">
        <v>368</v>
      </c>
      <c r="C17" s="62" t="s">
        <v>617</v>
      </c>
      <c r="D17" s="103"/>
      <c r="F17" s="62">
        <v>298.781181</v>
      </c>
      <c r="G17" s="62"/>
      <c r="H17" s="62">
        <v>284.722598</v>
      </c>
      <c r="I17" s="62"/>
      <c r="J17" s="101">
        <f t="shared" si="0"/>
        <v>14.058582999999999</v>
      </c>
      <c r="K17" s="62"/>
      <c r="L17" s="102">
        <f t="shared" si="1"/>
        <v>4.9376421466904361</v>
      </c>
      <c r="M17" s="95"/>
      <c r="N17" s="62">
        <v>925.05134199999998</v>
      </c>
      <c r="P17" s="62">
        <v>896.62566500000003</v>
      </c>
      <c r="Q17" s="62"/>
      <c r="R17" s="101">
        <f t="shared" si="3"/>
        <v>28.425676999999951</v>
      </c>
      <c r="S17" s="62"/>
      <c r="T17" s="102">
        <f t="shared" si="2"/>
        <v>3.1702948186297988</v>
      </c>
      <c r="V17" s="43"/>
      <c r="W17" s="43"/>
    </row>
    <row r="18" spans="1:23" ht="12.75" customHeight="1" x14ac:dyDescent="0.2">
      <c r="B18" s="62" t="s">
        <v>369</v>
      </c>
      <c r="C18" s="62" t="s">
        <v>618</v>
      </c>
      <c r="D18" s="103"/>
      <c r="F18" s="62">
        <v>253.446639</v>
      </c>
      <c r="G18" s="62"/>
      <c r="H18" s="62">
        <v>234.41668000000001</v>
      </c>
      <c r="I18" s="62"/>
      <c r="J18" s="101">
        <f t="shared" si="0"/>
        <v>19.029958999999991</v>
      </c>
      <c r="K18" s="62"/>
      <c r="L18" s="102">
        <f t="shared" si="1"/>
        <v>8.1180055105293718</v>
      </c>
      <c r="M18" s="95"/>
      <c r="N18" s="62">
        <v>746.96030199999996</v>
      </c>
      <c r="P18" s="62">
        <v>770.25318100000004</v>
      </c>
      <c r="Q18" s="62"/>
      <c r="R18" s="101">
        <f t="shared" si="3"/>
        <v>-23.292879000000084</v>
      </c>
      <c r="S18" s="62"/>
      <c r="T18" s="102">
        <f t="shared" si="2"/>
        <v>-3.0240548918940533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3"/>
      <c r="F19" s="62">
        <v>148.32315700000001</v>
      </c>
      <c r="G19" s="62"/>
      <c r="H19" s="62">
        <v>160.565899</v>
      </c>
      <c r="I19" s="62"/>
      <c r="J19" s="101">
        <f t="shared" si="0"/>
        <v>-12.242741999999993</v>
      </c>
      <c r="K19" s="62"/>
      <c r="L19" s="102">
        <f t="shared" si="1"/>
        <v>-7.624746024060812</v>
      </c>
      <c r="M19" s="95"/>
      <c r="N19" s="62">
        <v>537.639723</v>
      </c>
      <c r="P19" s="62">
        <v>495.37599399999999</v>
      </c>
      <c r="Q19" s="62"/>
      <c r="R19" s="101">
        <f t="shared" si="3"/>
        <v>42.263729000000012</v>
      </c>
      <c r="S19" s="62"/>
      <c r="T19" s="102">
        <f t="shared" si="2"/>
        <v>8.5316465698578128</v>
      </c>
      <c r="V19" s="43"/>
      <c r="W19" s="43"/>
    </row>
    <row r="20" spans="1:23" ht="12.75" customHeight="1" x14ac:dyDescent="0.2">
      <c r="B20" s="62" t="s">
        <v>627</v>
      </c>
      <c r="C20" s="62" t="s">
        <v>628</v>
      </c>
      <c r="D20" s="103"/>
      <c r="F20" s="62">
        <v>104.989813</v>
      </c>
      <c r="G20" s="62"/>
      <c r="H20" s="62">
        <v>110.02991299999999</v>
      </c>
      <c r="I20" s="62"/>
      <c r="J20" s="101">
        <f t="shared" si="0"/>
        <v>-5.0400999999999954</v>
      </c>
      <c r="K20" s="62"/>
      <c r="L20" s="102">
        <f t="shared" si="1"/>
        <v>-4.580663441949639</v>
      </c>
      <c r="M20" s="95"/>
      <c r="N20" s="62">
        <v>316.15957100000003</v>
      </c>
      <c r="P20" s="62">
        <v>317.484399</v>
      </c>
      <c r="Q20" s="62"/>
      <c r="R20" s="101">
        <f t="shared" si="3"/>
        <v>-1.3248279999999681</v>
      </c>
      <c r="S20" s="62"/>
      <c r="T20" s="102">
        <f t="shared" si="2"/>
        <v>-0.41728916575833352</v>
      </c>
      <c r="V20" s="43"/>
      <c r="W20" s="43"/>
    </row>
    <row r="21" spans="1:23" ht="12.75" customHeight="1" x14ac:dyDescent="0.2">
      <c r="B21" s="62" t="s">
        <v>708</v>
      </c>
      <c r="C21" s="62" t="s">
        <v>709</v>
      </c>
      <c r="D21" s="103"/>
      <c r="F21" s="62">
        <v>94.570070000000001</v>
      </c>
      <c r="G21" s="62"/>
      <c r="H21" s="62">
        <v>130.27669499999999</v>
      </c>
      <c r="I21" s="62"/>
      <c r="J21" s="101">
        <f t="shared" si="0"/>
        <v>-35.706624999999988</v>
      </c>
      <c r="K21" s="62"/>
      <c r="L21" s="102">
        <f t="shared" si="1"/>
        <v>-27.408298161079387</v>
      </c>
      <c r="M21" s="95"/>
      <c r="N21" s="62">
        <v>277.23031200000003</v>
      </c>
      <c r="P21" s="62">
        <v>308.676357</v>
      </c>
      <c r="Q21" s="62"/>
      <c r="R21" s="101">
        <f t="shared" si="3"/>
        <v>-31.44604499999997</v>
      </c>
      <c r="S21" s="62"/>
      <c r="T21" s="102">
        <f t="shared" si="2"/>
        <v>-10.187383739273542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31" t="s">
        <v>668</v>
      </c>
      <c r="B23" s="231"/>
      <c r="C23" s="231"/>
      <c r="D23" s="231"/>
      <c r="E23" s="104"/>
      <c r="F23" s="97">
        <v>4546.3814639999828</v>
      </c>
      <c r="G23" s="97"/>
      <c r="H23" s="97">
        <v>5196.9098779999986</v>
      </c>
      <c r="I23" s="97"/>
      <c r="J23" s="98">
        <f>F23-H23</f>
        <v>-650.5284140000158</v>
      </c>
      <c r="K23" s="105"/>
      <c r="L23" s="99">
        <f>F23/H23*100-100</f>
        <v>-12.517600444715967</v>
      </c>
      <c r="M23" s="100"/>
      <c r="N23" s="97">
        <v>13565.183284999996</v>
      </c>
      <c r="O23" s="97"/>
      <c r="P23" s="97">
        <v>13886.067934000013</v>
      </c>
      <c r="Q23" s="97"/>
      <c r="R23" s="98">
        <f>N23-P23</f>
        <v>-320.88464900001782</v>
      </c>
      <c r="S23" s="105"/>
      <c r="T23" s="99">
        <f>N23/P23*100-100</f>
        <v>-2.310838824389819</v>
      </c>
      <c r="V23" s="43"/>
      <c r="W23" s="43"/>
    </row>
    <row r="24" spans="1:23" s="8" customFormat="1" ht="30" customHeight="1" x14ac:dyDescent="0.2">
      <c r="A24" s="229" t="s">
        <v>669</v>
      </c>
      <c r="B24" s="229"/>
      <c r="C24" s="229"/>
      <c r="D24" s="229"/>
      <c r="E24" s="106"/>
      <c r="F24" s="106">
        <v>4951.4610700000003</v>
      </c>
      <c r="G24" s="106"/>
      <c r="H24" s="106">
        <v>5590.5860050000001</v>
      </c>
      <c r="I24" s="106"/>
      <c r="J24" s="107">
        <f>F24-H24</f>
        <v>-639.12493499999982</v>
      </c>
      <c r="K24" s="107"/>
      <c r="L24" s="108">
        <f>F24/H24*100-100</f>
        <v>-11.432163541145627</v>
      </c>
      <c r="M24" s="109"/>
      <c r="N24" s="106">
        <v>14809.017561000001</v>
      </c>
      <c r="O24" s="106"/>
      <c r="P24" s="106">
        <v>15122.681122999998</v>
      </c>
      <c r="Q24" s="106"/>
      <c r="R24" s="107">
        <f>N24-P24</f>
        <v>-313.66356199999791</v>
      </c>
      <c r="S24" s="107"/>
      <c r="T24" s="108">
        <f>N24/P24*100-100</f>
        <v>-2.0741266674131538</v>
      </c>
      <c r="V24" s="110"/>
      <c r="W24" s="110"/>
    </row>
    <row r="25" spans="1:23" ht="30" customHeight="1" x14ac:dyDescent="0.2">
      <c r="A25" s="231" t="s">
        <v>670</v>
      </c>
      <c r="B25" s="231"/>
      <c r="C25" s="231"/>
      <c r="D25" s="231"/>
      <c r="E25" s="163"/>
      <c r="F25" s="97">
        <v>5315.547474</v>
      </c>
      <c r="G25" s="97"/>
      <c r="H25" s="97">
        <v>5906.461268</v>
      </c>
      <c r="I25" s="97"/>
      <c r="J25" s="98">
        <f>F25-H25</f>
        <v>-590.91379400000005</v>
      </c>
      <c r="K25" s="105"/>
      <c r="L25" s="99">
        <f>F25/H25*100-100</f>
        <v>-10.004531769326093</v>
      </c>
      <c r="M25" s="100"/>
      <c r="N25" s="97">
        <v>15796.276695999997</v>
      </c>
      <c r="O25" s="97"/>
      <c r="P25" s="97">
        <v>16035.482968999997</v>
      </c>
      <c r="Q25" s="97"/>
      <c r="R25" s="98">
        <f>N25-P25</f>
        <v>-239.20627299999978</v>
      </c>
      <c r="S25" s="105"/>
      <c r="T25" s="99">
        <f>N25/P25*100-100</f>
        <v>-1.491731015912876</v>
      </c>
      <c r="V25" s="43"/>
      <c r="W25" s="43"/>
    </row>
    <row r="26" spans="1:23" ht="30" customHeight="1" x14ac:dyDescent="0.2">
      <c r="A26" s="229" t="s">
        <v>671</v>
      </c>
      <c r="B26" s="229"/>
      <c r="C26" s="229"/>
      <c r="D26" s="229"/>
      <c r="E26" s="106"/>
      <c r="F26" s="106">
        <v>2039.778223</v>
      </c>
      <c r="G26" s="106"/>
      <c r="H26" s="106">
        <v>2291.4550040000004</v>
      </c>
      <c r="I26" s="106"/>
      <c r="J26" s="107">
        <f>F26-H26</f>
        <v>-251.67678100000035</v>
      </c>
      <c r="K26" s="107"/>
      <c r="L26" s="108">
        <f>F26/H26*100-100</f>
        <v>-10.983273970497748</v>
      </c>
      <c r="M26" s="111"/>
      <c r="N26" s="106">
        <v>5732.6117190000014</v>
      </c>
      <c r="O26" s="106"/>
      <c r="P26" s="106">
        <v>6142.8616979999997</v>
      </c>
      <c r="Q26" s="62"/>
      <c r="R26" s="107">
        <f>N26-P26</f>
        <v>-410.24997899999835</v>
      </c>
      <c r="S26" s="107"/>
      <c r="T26" s="108">
        <f>N26/P26*100-100</f>
        <v>-6.6784830779043602</v>
      </c>
      <c r="V26" s="43"/>
      <c r="W26" s="43"/>
    </row>
    <row r="27" spans="1:23" ht="30" customHeight="1" x14ac:dyDescent="0.2">
      <c r="A27" s="230" t="s">
        <v>672</v>
      </c>
      <c r="B27" s="230"/>
      <c r="C27" s="230"/>
      <c r="D27" s="230"/>
      <c r="E27" s="104"/>
      <c r="F27" s="97">
        <v>1675.6918189999997</v>
      </c>
      <c r="G27" s="97"/>
      <c r="H27" s="97">
        <v>1975.5797410000007</v>
      </c>
      <c r="I27" s="97"/>
      <c r="J27" s="98">
        <f>F27-H27</f>
        <v>-299.88792200000103</v>
      </c>
      <c r="K27" s="105"/>
      <c r="L27" s="99">
        <f>F27/H27*100-100</f>
        <v>-15.179742724442164</v>
      </c>
      <c r="M27" s="100"/>
      <c r="N27" s="97">
        <v>4745.3525840000002</v>
      </c>
      <c r="O27" s="97"/>
      <c r="P27" s="97">
        <v>5230.0598520000012</v>
      </c>
      <c r="Q27" s="97"/>
      <c r="R27" s="98">
        <f>N27-P27</f>
        <v>-484.70726800000102</v>
      </c>
      <c r="S27" s="105"/>
      <c r="T27" s="99">
        <f>N27/P27*100-100</f>
        <v>-9.2677193324020237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3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15" t="s">
        <v>350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25">
      <c r="A3" s="241" t="s">
        <v>570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25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25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">
      <c r="A6" s="166">
        <v>2024</v>
      </c>
      <c r="B6" s="79" t="s">
        <v>338</v>
      </c>
      <c r="C6" s="172">
        <v>138.15133600000001</v>
      </c>
      <c r="D6" s="172">
        <v>285.29407199999997</v>
      </c>
      <c r="E6" s="172">
        <v>61.398681999999994</v>
      </c>
      <c r="F6" s="172">
        <v>614.48217399999999</v>
      </c>
      <c r="G6" s="172">
        <v>239.42884299999997</v>
      </c>
      <c r="H6" s="172">
        <v>2118.4630579999975</v>
      </c>
      <c r="I6" s="172">
        <v>431.62727299999995</v>
      </c>
      <c r="J6" s="172">
        <v>15.615965000000001</v>
      </c>
      <c r="K6" s="172">
        <v>341.78868699999987</v>
      </c>
      <c r="L6" s="172">
        <v>806.57144200000016</v>
      </c>
      <c r="M6" s="172">
        <v>606.60135800000012</v>
      </c>
      <c r="N6" s="172">
        <v>519.71664499999997</v>
      </c>
      <c r="O6" s="172">
        <v>166.77798499999997</v>
      </c>
      <c r="P6" s="172">
        <v>22.251072999999998</v>
      </c>
      <c r="Q6" s="172">
        <v>551.7474739999999</v>
      </c>
      <c r="R6" s="172">
        <v>198.03371700000002</v>
      </c>
      <c r="S6" s="172">
        <v>473.24886399999968</v>
      </c>
      <c r="T6" s="172">
        <v>498.75010300000008</v>
      </c>
      <c r="U6" s="172">
        <v>0.79544100000000006</v>
      </c>
      <c r="V6" s="166">
        <v>2024</v>
      </c>
      <c r="W6" s="79" t="s">
        <v>536</v>
      </c>
    </row>
    <row r="7" spans="1:23" s="79" customFormat="1" ht="9" customHeight="1" x14ac:dyDescent="0.2">
      <c r="A7" s="167"/>
      <c r="B7" s="79" t="s">
        <v>339</v>
      </c>
      <c r="C7" s="172">
        <v>146.27523000000002</v>
      </c>
      <c r="D7" s="172">
        <v>276.96746699999994</v>
      </c>
      <c r="E7" s="172">
        <v>78.256767999999994</v>
      </c>
      <c r="F7" s="172">
        <v>598.92926699999998</v>
      </c>
      <c r="G7" s="172">
        <v>217.18743999999998</v>
      </c>
      <c r="H7" s="172">
        <v>2495.166342999999</v>
      </c>
      <c r="I7" s="172">
        <v>579.39572199999986</v>
      </c>
      <c r="J7" s="172">
        <v>19.352325999999998</v>
      </c>
      <c r="K7" s="172">
        <v>333.08591200000001</v>
      </c>
      <c r="L7" s="172">
        <v>801.22866400000032</v>
      </c>
      <c r="M7" s="172">
        <v>649.86863200000016</v>
      </c>
      <c r="N7" s="172">
        <v>621.22381899999993</v>
      </c>
      <c r="O7" s="172">
        <v>296.30037900000002</v>
      </c>
      <c r="P7" s="172">
        <v>27.369880999999999</v>
      </c>
      <c r="Q7" s="172">
        <v>586.62725399999999</v>
      </c>
      <c r="R7" s="172">
        <v>214.20714999999996</v>
      </c>
      <c r="S7" s="172">
        <v>443.54398599999996</v>
      </c>
      <c r="T7" s="172">
        <v>563.64222599999994</v>
      </c>
      <c r="U7" s="172">
        <v>0.67425900000000005</v>
      </c>
      <c r="V7" s="167"/>
      <c r="W7" s="79" t="s">
        <v>537</v>
      </c>
    </row>
    <row r="8" spans="1:23" s="79" customFormat="1" ht="9" customHeight="1" x14ac:dyDescent="0.2">
      <c r="A8" s="167"/>
      <c r="B8" s="79" t="s">
        <v>340</v>
      </c>
      <c r="C8" s="172">
        <v>94.464132000000021</v>
      </c>
      <c r="D8" s="172">
        <v>309.79457500000001</v>
      </c>
      <c r="E8" s="172">
        <v>81.523338999999993</v>
      </c>
      <c r="F8" s="172">
        <v>628.26689399999998</v>
      </c>
      <c r="G8" s="172">
        <v>236.80152900000002</v>
      </c>
      <c r="H8" s="172">
        <v>2093.3867059999998</v>
      </c>
      <c r="I8" s="172">
        <v>446.75413900000001</v>
      </c>
      <c r="J8" s="172">
        <v>22.116571</v>
      </c>
      <c r="K8" s="172">
        <v>310.55915100000004</v>
      </c>
      <c r="L8" s="172">
        <v>849.21217000000047</v>
      </c>
      <c r="M8" s="172">
        <v>645.96368900000027</v>
      </c>
      <c r="N8" s="172">
        <v>603.14948700000002</v>
      </c>
      <c r="O8" s="172">
        <v>339.25638399999997</v>
      </c>
      <c r="P8" s="172">
        <v>25.243777000000001</v>
      </c>
      <c r="Q8" s="172">
        <v>576.90774800000008</v>
      </c>
      <c r="R8" s="172">
        <v>198.62602499999997</v>
      </c>
      <c r="S8" s="172">
        <v>450.7165030000001</v>
      </c>
      <c r="T8" s="172">
        <v>558.68005499999992</v>
      </c>
      <c r="U8" s="172">
        <v>0.26450900000000005</v>
      </c>
      <c r="V8" s="167"/>
      <c r="W8" s="79" t="s">
        <v>538</v>
      </c>
    </row>
    <row r="9" spans="1:23" s="79" customFormat="1" ht="9" customHeight="1" x14ac:dyDescent="0.2">
      <c r="A9" s="167"/>
      <c r="B9" s="79" t="s">
        <v>341</v>
      </c>
      <c r="C9" s="172">
        <v>155.25325000000001</v>
      </c>
      <c r="D9" s="172">
        <v>356.86618700000008</v>
      </c>
      <c r="E9" s="172">
        <v>66.043199000000001</v>
      </c>
      <c r="F9" s="172">
        <v>676.4507000000001</v>
      </c>
      <c r="G9" s="172">
        <v>242.11797699999997</v>
      </c>
      <c r="H9" s="172">
        <v>2478.2284390000013</v>
      </c>
      <c r="I9" s="172">
        <v>729.36812500000008</v>
      </c>
      <c r="J9" s="172">
        <v>23.362235999999999</v>
      </c>
      <c r="K9" s="172">
        <v>287.22730000000001</v>
      </c>
      <c r="L9" s="172">
        <v>846.48514399999988</v>
      </c>
      <c r="M9" s="172">
        <v>734.50680900000009</v>
      </c>
      <c r="N9" s="172">
        <v>560.02288699999997</v>
      </c>
      <c r="O9" s="172">
        <v>175.71143999999998</v>
      </c>
      <c r="P9" s="172">
        <v>51.200288999999998</v>
      </c>
      <c r="Q9" s="172">
        <v>575.12266600000009</v>
      </c>
      <c r="R9" s="172">
        <v>221.22108199999997</v>
      </c>
      <c r="S9" s="172">
        <v>479.47208099999966</v>
      </c>
      <c r="T9" s="172">
        <v>561.88903600000003</v>
      </c>
      <c r="U9" s="172">
        <v>1.057785</v>
      </c>
      <c r="V9" s="167"/>
      <c r="W9" s="79" t="s">
        <v>539</v>
      </c>
    </row>
    <row r="10" spans="1:23" s="79" customFormat="1" ht="9" customHeight="1" x14ac:dyDescent="0.2">
      <c r="A10" s="167"/>
      <c r="B10" s="79" t="s">
        <v>342</v>
      </c>
      <c r="C10" s="172">
        <v>175.72945099999998</v>
      </c>
      <c r="D10" s="172">
        <v>353.00426899999997</v>
      </c>
      <c r="E10" s="172">
        <v>79.758683000000019</v>
      </c>
      <c r="F10" s="172">
        <v>701.07391500000006</v>
      </c>
      <c r="G10" s="172">
        <v>215.618694</v>
      </c>
      <c r="H10" s="172">
        <v>2353.881206</v>
      </c>
      <c r="I10" s="172">
        <v>588.57676100000003</v>
      </c>
      <c r="J10" s="172">
        <v>21.065158999999998</v>
      </c>
      <c r="K10" s="172">
        <v>424.18674599999997</v>
      </c>
      <c r="L10" s="172">
        <v>860.7223809999997</v>
      </c>
      <c r="M10" s="172">
        <v>701.85614599999985</v>
      </c>
      <c r="N10" s="172">
        <v>579.23766599999999</v>
      </c>
      <c r="O10" s="172">
        <v>142.768968</v>
      </c>
      <c r="P10" s="172">
        <v>37.356822999999999</v>
      </c>
      <c r="Q10" s="172">
        <v>533.12830900000006</v>
      </c>
      <c r="R10" s="172">
        <v>230.34529899999993</v>
      </c>
      <c r="S10" s="172">
        <v>491.38945500000011</v>
      </c>
      <c r="T10" s="172">
        <v>555.254954</v>
      </c>
      <c r="U10" s="172">
        <v>1.4729290000000002</v>
      </c>
      <c r="V10" s="167"/>
      <c r="W10" s="79" t="s">
        <v>540</v>
      </c>
    </row>
    <row r="11" spans="1:23" s="79" customFormat="1" ht="9" customHeight="1" x14ac:dyDescent="0.2">
      <c r="A11" s="167"/>
      <c r="B11" s="79" t="s">
        <v>343</v>
      </c>
      <c r="C11" s="172">
        <v>117.24319399999999</v>
      </c>
      <c r="D11" s="172">
        <v>317.03467799999999</v>
      </c>
      <c r="E11" s="172">
        <v>62.656506000000007</v>
      </c>
      <c r="F11" s="172">
        <v>651.99224300000003</v>
      </c>
      <c r="G11" s="172">
        <v>226.52823200000009</v>
      </c>
      <c r="H11" s="172">
        <v>2352.3124969999994</v>
      </c>
      <c r="I11" s="172">
        <v>314.95218999999997</v>
      </c>
      <c r="J11" s="172">
        <v>23.513862</v>
      </c>
      <c r="K11" s="172">
        <v>476.59922000000006</v>
      </c>
      <c r="L11" s="172">
        <v>816.226451</v>
      </c>
      <c r="M11" s="172">
        <v>648.76313499999969</v>
      </c>
      <c r="N11" s="172">
        <v>557.81519400000002</v>
      </c>
      <c r="O11" s="172">
        <v>202.55567200000002</v>
      </c>
      <c r="P11" s="172">
        <v>45.035623999999999</v>
      </c>
      <c r="Q11" s="172">
        <v>529.17132500000002</v>
      </c>
      <c r="R11" s="172">
        <v>221.06746199999995</v>
      </c>
      <c r="S11" s="172">
        <v>457.54926000000006</v>
      </c>
      <c r="T11" s="172">
        <v>540.79650900000001</v>
      </c>
      <c r="U11" s="172">
        <v>0.87545099999999998</v>
      </c>
      <c r="V11" s="167"/>
      <c r="W11" s="79" t="s">
        <v>541</v>
      </c>
    </row>
    <row r="12" spans="1:23" s="79" customFormat="1" ht="9" customHeight="1" x14ac:dyDescent="0.2">
      <c r="A12" s="167"/>
      <c r="B12" s="79" t="s">
        <v>344</v>
      </c>
      <c r="C12" s="172">
        <v>176.27657899999997</v>
      </c>
      <c r="D12" s="172">
        <v>315.88885800000003</v>
      </c>
      <c r="E12" s="172">
        <v>83.194283000000013</v>
      </c>
      <c r="F12" s="172">
        <v>747.80608099999995</v>
      </c>
      <c r="G12" s="172">
        <v>247.20681299999995</v>
      </c>
      <c r="H12" s="172">
        <v>2754.8452200000011</v>
      </c>
      <c r="I12" s="172">
        <v>709.00811899999997</v>
      </c>
      <c r="J12" s="172">
        <v>17.712289999999999</v>
      </c>
      <c r="K12" s="172">
        <v>479.52068899999995</v>
      </c>
      <c r="L12" s="172">
        <v>916.46390100000019</v>
      </c>
      <c r="M12" s="172">
        <v>725.70811099999992</v>
      </c>
      <c r="N12" s="172">
        <v>567.16399999999999</v>
      </c>
      <c r="O12" s="172">
        <v>306.30343200000004</v>
      </c>
      <c r="P12" s="172">
        <v>35.787841999999998</v>
      </c>
      <c r="Q12" s="172">
        <v>495.19478800000007</v>
      </c>
      <c r="R12" s="172">
        <v>243.74044999999998</v>
      </c>
      <c r="S12" s="172">
        <v>549.60097199999996</v>
      </c>
      <c r="T12" s="172">
        <v>629.43331499999999</v>
      </c>
      <c r="U12" s="172">
        <v>0.84464699999999993</v>
      </c>
      <c r="V12" s="167"/>
      <c r="W12" s="79" t="s">
        <v>542</v>
      </c>
    </row>
    <row r="13" spans="1:23" s="79" customFormat="1" ht="9" customHeight="1" x14ac:dyDescent="0.2">
      <c r="A13" s="167"/>
      <c r="B13" s="79" t="s">
        <v>345</v>
      </c>
      <c r="C13" s="172">
        <v>94.200292000000005</v>
      </c>
      <c r="D13" s="172">
        <v>316.60867999999988</v>
      </c>
      <c r="E13" s="172">
        <v>77.080330000000004</v>
      </c>
      <c r="F13" s="172">
        <v>701.15786900000001</v>
      </c>
      <c r="G13" s="172">
        <v>158.32724999999999</v>
      </c>
      <c r="H13" s="172">
        <v>1765.0892140000001</v>
      </c>
      <c r="I13" s="172">
        <v>544.07707400000004</v>
      </c>
      <c r="J13" s="172">
        <v>61.977564000000001</v>
      </c>
      <c r="K13" s="172">
        <v>534.00405000000001</v>
      </c>
      <c r="L13" s="172">
        <v>808.45814100000007</v>
      </c>
      <c r="M13" s="172">
        <v>554.65094299999998</v>
      </c>
      <c r="N13" s="172">
        <v>451.98924699999998</v>
      </c>
      <c r="O13" s="172">
        <v>116.30275899999999</v>
      </c>
      <c r="P13" s="172">
        <v>21.324762999999997</v>
      </c>
      <c r="Q13" s="172">
        <v>406.01354600000008</v>
      </c>
      <c r="R13" s="172">
        <v>206.222162</v>
      </c>
      <c r="S13" s="172">
        <v>512.9014279999999</v>
      </c>
      <c r="T13" s="172">
        <v>503.59474099999994</v>
      </c>
      <c r="U13" s="172">
        <v>0.64033099999999998</v>
      </c>
      <c r="V13" s="167"/>
      <c r="W13" s="79" t="s">
        <v>543</v>
      </c>
    </row>
    <row r="14" spans="1:23" s="79" customFormat="1" ht="9" customHeight="1" x14ac:dyDescent="0.2">
      <c r="A14" s="167"/>
      <c r="B14" s="79" t="s">
        <v>346</v>
      </c>
      <c r="C14" s="172">
        <v>116.04965900000001</v>
      </c>
      <c r="D14" s="172">
        <v>323.92919400000005</v>
      </c>
      <c r="E14" s="172">
        <v>56.656171000000001</v>
      </c>
      <c r="F14" s="172">
        <v>709.23610900000006</v>
      </c>
      <c r="G14" s="172">
        <v>215.02057099999988</v>
      </c>
      <c r="H14" s="172">
        <v>2508.6721579999971</v>
      </c>
      <c r="I14" s="172">
        <v>297.21230400000007</v>
      </c>
      <c r="J14" s="172">
        <v>26.123276000000001</v>
      </c>
      <c r="K14" s="172">
        <v>378.37355899999994</v>
      </c>
      <c r="L14" s="172">
        <v>965.27391500000022</v>
      </c>
      <c r="M14" s="172">
        <v>689.77598200000011</v>
      </c>
      <c r="N14" s="172">
        <v>533.162375</v>
      </c>
      <c r="O14" s="172">
        <v>219.956492</v>
      </c>
      <c r="P14" s="172">
        <v>36.520963000000002</v>
      </c>
      <c r="Q14" s="172">
        <v>569.97805900000003</v>
      </c>
      <c r="R14" s="172">
        <v>234.63173500000005</v>
      </c>
      <c r="S14" s="172">
        <v>554.76878000000011</v>
      </c>
      <c r="T14" s="172">
        <v>545.0842540000001</v>
      </c>
      <c r="U14" s="172">
        <v>0.29270699999999999</v>
      </c>
      <c r="V14" s="167"/>
      <c r="W14" s="79" t="s">
        <v>544</v>
      </c>
    </row>
    <row r="15" spans="1:23" s="79" customFormat="1" ht="9" customHeight="1" x14ac:dyDescent="0.2">
      <c r="A15" s="167"/>
      <c r="B15" s="79" t="s">
        <v>347</v>
      </c>
      <c r="C15" s="172">
        <v>146.133488</v>
      </c>
      <c r="D15" s="172">
        <v>392.15700599999991</v>
      </c>
      <c r="E15" s="172">
        <v>69.305437999999995</v>
      </c>
      <c r="F15" s="172">
        <v>730.16693900000007</v>
      </c>
      <c r="G15" s="172">
        <v>220.11580700000002</v>
      </c>
      <c r="H15" s="172">
        <v>2592.3519169999995</v>
      </c>
      <c r="I15" s="172">
        <v>648.31223699999987</v>
      </c>
      <c r="J15" s="172">
        <v>25.506381000000001</v>
      </c>
      <c r="K15" s="172">
        <v>420.69695100000001</v>
      </c>
      <c r="L15" s="172">
        <v>1016.8208699999991</v>
      </c>
      <c r="M15" s="172">
        <v>685.31635800000015</v>
      </c>
      <c r="N15" s="172">
        <v>608.63978799999995</v>
      </c>
      <c r="O15" s="172">
        <v>137.101159</v>
      </c>
      <c r="P15" s="172">
        <v>30.185713</v>
      </c>
      <c r="Q15" s="172">
        <v>686.86485600000015</v>
      </c>
      <c r="R15" s="172">
        <v>290.95394299999992</v>
      </c>
      <c r="S15" s="172">
        <v>612.71965399999965</v>
      </c>
      <c r="T15" s="172">
        <v>644.95992700000011</v>
      </c>
      <c r="U15" s="172">
        <v>14.281008</v>
      </c>
      <c r="V15" s="167"/>
      <c r="W15" s="79" t="s">
        <v>545</v>
      </c>
    </row>
    <row r="16" spans="1:23" s="79" customFormat="1" ht="9" customHeight="1" x14ac:dyDescent="0.2">
      <c r="A16" s="167"/>
      <c r="B16" s="79" t="s">
        <v>348</v>
      </c>
      <c r="C16" s="172">
        <v>120.771691</v>
      </c>
      <c r="D16" s="172">
        <v>352.16047400000002</v>
      </c>
      <c r="E16" s="172">
        <v>64.702866999999998</v>
      </c>
      <c r="F16" s="172">
        <v>643.51856400000008</v>
      </c>
      <c r="G16" s="172">
        <v>179.95631900000001</v>
      </c>
      <c r="H16" s="172">
        <v>2752.773178999998</v>
      </c>
      <c r="I16" s="172">
        <v>345.57878099999999</v>
      </c>
      <c r="J16" s="172">
        <v>12.718005</v>
      </c>
      <c r="K16" s="172">
        <v>393.66231600000003</v>
      </c>
      <c r="L16" s="172">
        <v>994.78105599999992</v>
      </c>
      <c r="M16" s="172">
        <v>689.48991099999967</v>
      </c>
      <c r="N16" s="172">
        <v>568.90097800000001</v>
      </c>
      <c r="O16" s="172">
        <v>233.27152699999999</v>
      </c>
      <c r="P16" s="172">
        <v>24.206744</v>
      </c>
      <c r="Q16" s="172">
        <v>621.20199600000001</v>
      </c>
      <c r="R16" s="172">
        <v>283.6793550000001</v>
      </c>
      <c r="S16" s="172">
        <v>538.02230099999986</v>
      </c>
      <c r="T16" s="172">
        <v>581.16298600000027</v>
      </c>
      <c r="U16" s="172">
        <v>1.15927</v>
      </c>
      <c r="V16" s="167"/>
      <c r="W16" s="79" t="s">
        <v>546</v>
      </c>
    </row>
    <row r="17" spans="1:23" s="79" customFormat="1" ht="9" customHeight="1" x14ac:dyDescent="0.2">
      <c r="A17" s="167"/>
      <c r="B17" s="79" t="s">
        <v>349</v>
      </c>
      <c r="C17" s="172">
        <v>204.37048499999997</v>
      </c>
      <c r="D17" s="172">
        <v>329.50742099999997</v>
      </c>
      <c r="E17" s="172">
        <v>66.206457999999998</v>
      </c>
      <c r="F17" s="172">
        <v>661.67265599999996</v>
      </c>
      <c r="G17" s="172">
        <v>199.83444400000013</v>
      </c>
      <c r="H17" s="172">
        <v>1887.869678999999</v>
      </c>
      <c r="I17" s="172">
        <v>627.95214499999997</v>
      </c>
      <c r="J17" s="172">
        <v>14.788929999999999</v>
      </c>
      <c r="K17" s="172">
        <v>466.80643499999996</v>
      </c>
      <c r="L17" s="172">
        <v>1012.7122940000002</v>
      </c>
      <c r="M17" s="172">
        <v>611.97189600000024</v>
      </c>
      <c r="N17" s="172">
        <v>541.39598100000001</v>
      </c>
      <c r="O17" s="172">
        <v>184.40717100000001</v>
      </c>
      <c r="P17" s="172">
        <v>19.165141000000002</v>
      </c>
      <c r="Q17" s="172">
        <v>500.05786099999995</v>
      </c>
      <c r="R17" s="172">
        <v>250.38684999999992</v>
      </c>
      <c r="S17" s="172">
        <v>566.0759459999997</v>
      </c>
      <c r="T17" s="172">
        <v>560.82025300000009</v>
      </c>
      <c r="U17" s="172">
        <v>0.63420600000000005</v>
      </c>
      <c r="V17" s="167"/>
      <c r="W17" s="79" t="s">
        <v>547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2025</v>
      </c>
      <c r="B19" s="79" t="s">
        <v>338</v>
      </c>
      <c r="C19" s="172">
        <v>101.09677700000002</v>
      </c>
      <c r="D19" s="172">
        <v>317.62399300000004</v>
      </c>
      <c r="E19" s="172">
        <v>78.60490799999998</v>
      </c>
      <c r="F19" s="172">
        <v>648.38305500000013</v>
      </c>
      <c r="G19" s="172">
        <v>218.918834</v>
      </c>
      <c r="H19" s="172">
        <v>2555.9393169999989</v>
      </c>
      <c r="I19" s="172">
        <v>384.78803200000004</v>
      </c>
      <c r="J19" s="172">
        <v>21.0947</v>
      </c>
      <c r="K19" s="172">
        <v>352.28513400000003</v>
      </c>
      <c r="L19" s="172">
        <v>809.29543199999944</v>
      </c>
      <c r="M19" s="172">
        <v>647.36511199999961</v>
      </c>
      <c r="N19" s="172">
        <v>529.61155599999995</v>
      </c>
      <c r="O19" s="172">
        <v>152.997052</v>
      </c>
      <c r="P19" s="172">
        <v>25.501017999999998</v>
      </c>
      <c r="Q19" s="172">
        <v>584.80442399999993</v>
      </c>
      <c r="R19" s="172">
        <v>229.93238599999998</v>
      </c>
      <c r="S19" s="172">
        <v>541.85712000000001</v>
      </c>
      <c r="T19" s="172">
        <v>582.43213999999989</v>
      </c>
      <c r="U19" s="172">
        <v>0.28420000000000001</v>
      </c>
      <c r="V19" s="166">
        <v>2025</v>
      </c>
      <c r="W19" s="79" t="s">
        <v>536</v>
      </c>
    </row>
    <row r="20" spans="1:23" s="79" customFormat="1" ht="9" customHeight="1" x14ac:dyDescent="0.2">
      <c r="A20" s="167"/>
      <c r="B20" s="79" t="s">
        <v>339</v>
      </c>
      <c r="C20" s="172">
        <v>92.591789000000006</v>
      </c>
      <c r="D20" s="172">
        <v>293.73952799999995</v>
      </c>
      <c r="E20" s="172">
        <v>65.322823999999997</v>
      </c>
      <c r="F20" s="172">
        <v>652.20256000000006</v>
      </c>
      <c r="G20" s="172">
        <v>253.58160699999996</v>
      </c>
      <c r="H20" s="172">
        <v>2544.4934830000007</v>
      </c>
      <c r="I20" s="172">
        <v>514.86897299999998</v>
      </c>
      <c r="J20" s="172">
        <v>24.519073000000002</v>
      </c>
      <c r="K20" s="172">
        <v>452.91619500000002</v>
      </c>
      <c r="L20" s="172">
        <v>860.47014600000011</v>
      </c>
      <c r="M20" s="172">
        <v>669.55195099999992</v>
      </c>
      <c r="N20" s="172">
        <v>734.38064699999995</v>
      </c>
      <c r="O20" s="172">
        <v>191.06816699999999</v>
      </c>
      <c r="P20" s="172">
        <v>25.302788000000003</v>
      </c>
      <c r="Q20" s="172">
        <v>599.44480899999996</v>
      </c>
      <c r="R20" s="172">
        <v>230.43372699999998</v>
      </c>
      <c r="S20" s="172">
        <v>502.55338500000016</v>
      </c>
      <c r="T20" s="172">
        <v>600.39432899999997</v>
      </c>
      <c r="U20" s="172">
        <v>1.9627910000000002</v>
      </c>
      <c r="V20" s="167"/>
      <c r="W20" s="79" t="s">
        <v>537</v>
      </c>
    </row>
    <row r="21" spans="1:23" s="79" customFormat="1" ht="9" customHeight="1" x14ac:dyDescent="0.2">
      <c r="A21" s="167"/>
      <c r="B21" s="79" t="s">
        <v>340</v>
      </c>
      <c r="C21" s="172">
        <v>150.56911400000001</v>
      </c>
      <c r="D21" s="172">
        <v>329.100281</v>
      </c>
      <c r="E21" s="172">
        <v>99.156402000000014</v>
      </c>
      <c r="F21" s="172">
        <v>686.74679099999992</v>
      </c>
      <c r="G21" s="172">
        <v>233.07044300000007</v>
      </c>
      <c r="H21" s="172">
        <v>2311.3990790000007</v>
      </c>
      <c r="I21" s="172">
        <v>509.00314399999996</v>
      </c>
      <c r="J21" s="172">
        <v>7.1272390000000003</v>
      </c>
      <c r="K21" s="172">
        <v>337.08749199999994</v>
      </c>
      <c r="L21" s="172">
        <v>892.82388900000001</v>
      </c>
      <c r="M21" s="172">
        <v>701.24313999999958</v>
      </c>
      <c r="N21" s="172">
        <v>794.57630600000005</v>
      </c>
      <c r="O21" s="172">
        <v>163.44924499999999</v>
      </c>
      <c r="P21" s="172">
        <v>29.906141000000002</v>
      </c>
      <c r="Q21" s="172">
        <v>649.20449800000006</v>
      </c>
      <c r="R21" s="172">
        <v>229.915435</v>
      </c>
      <c r="S21" s="172">
        <v>506.96744900000016</v>
      </c>
      <c r="T21" s="172">
        <v>657.25834100000009</v>
      </c>
      <c r="U21" s="172">
        <v>0.55301600000000006</v>
      </c>
      <c r="V21" s="167"/>
      <c r="W21" s="79" t="s">
        <v>538</v>
      </c>
    </row>
    <row r="22" spans="1:23" s="79" customFormat="1" ht="9" customHeight="1" x14ac:dyDescent="0.2">
      <c r="A22" s="167"/>
      <c r="B22" s="79" t="s">
        <v>341</v>
      </c>
      <c r="C22" s="172">
        <v>134.836963</v>
      </c>
      <c r="D22" s="172">
        <v>383.96327300000002</v>
      </c>
      <c r="E22" s="172">
        <v>58.608672000000006</v>
      </c>
      <c r="F22" s="172">
        <v>720.67167299999994</v>
      </c>
      <c r="G22" s="172">
        <v>242.73942799999998</v>
      </c>
      <c r="H22" s="172">
        <v>2852.0737149999995</v>
      </c>
      <c r="I22" s="172">
        <v>535.54288799999995</v>
      </c>
      <c r="J22" s="172">
        <v>19.659458000000001</v>
      </c>
      <c r="K22" s="172">
        <v>247.76380500000005</v>
      </c>
      <c r="L22" s="172">
        <v>820.11462899999992</v>
      </c>
      <c r="M22" s="172">
        <v>657.90655199999981</v>
      </c>
      <c r="N22" s="172">
        <v>690.96241800000007</v>
      </c>
      <c r="O22" s="172">
        <v>140.93562</v>
      </c>
      <c r="P22" s="172">
        <v>44.322438999999996</v>
      </c>
      <c r="Q22" s="172">
        <v>559.069661</v>
      </c>
      <c r="R22" s="172">
        <v>226.80506900000006</v>
      </c>
      <c r="S22" s="172">
        <v>487.12417900000025</v>
      </c>
      <c r="T22" s="172">
        <v>626.408953</v>
      </c>
      <c r="U22" s="172">
        <v>0.744282</v>
      </c>
      <c r="V22" s="167"/>
      <c r="W22" s="79" t="s">
        <v>539</v>
      </c>
    </row>
    <row r="23" spans="1:23" s="79" customFormat="1" ht="9" customHeight="1" x14ac:dyDescent="0.2">
      <c r="A23" s="167"/>
      <c r="B23" s="79" t="s">
        <v>342</v>
      </c>
      <c r="C23" s="172">
        <v>180.05715100000006</v>
      </c>
      <c r="D23" s="172">
        <v>408.624596</v>
      </c>
      <c r="E23" s="172">
        <v>86.369504000000006</v>
      </c>
      <c r="F23" s="172">
        <v>761.79586200000006</v>
      </c>
      <c r="G23" s="172">
        <v>271.56894599999993</v>
      </c>
      <c r="H23" s="172">
        <v>3178.740609999998</v>
      </c>
      <c r="I23" s="172">
        <v>355.52719999999999</v>
      </c>
      <c r="J23" s="172">
        <v>27.919836</v>
      </c>
      <c r="K23" s="172">
        <v>361.82327600000002</v>
      </c>
      <c r="L23" s="172">
        <v>909.95703800000035</v>
      </c>
      <c r="M23" s="172">
        <v>692.20424700000012</v>
      </c>
      <c r="N23" s="172">
        <v>727.61502899999994</v>
      </c>
      <c r="O23" s="172">
        <v>183.99754000000001</v>
      </c>
      <c r="P23" s="172">
        <v>43.641317000000008</v>
      </c>
      <c r="Q23" s="172">
        <v>682.21005600000001</v>
      </c>
      <c r="R23" s="172">
        <v>244.66898200000003</v>
      </c>
      <c r="S23" s="172">
        <v>513.0226009999999</v>
      </c>
      <c r="T23" s="172">
        <v>642.79760900000008</v>
      </c>
      <c r="U23" s="172">
        <v>5.1474060000000001</v>
      </c>
      <c r="V23" s="167"/>
      <c r="W23" s="79" t="s">
        <v>540</v>
      </c>
    </row>
    <row r="24" spans="1:23" s="79" customFormat="1" ht="9" customHeight="1" x14ac:dyDescent="0.2">
      <c r="A24" s="167"/>
      <c r="B24" s="79" t="s">
        <v>343</v>
      </c>
      <c r="C24" s="172">
        <v>131.31977000000001</v>
      </c>
      <c r="D24" s="172">
        <v>377.98766000000001</v>
      </c>
      <c r="E24" s="172">
        <v>72.401629999999997</v>
      </c>
      <c r="F24" s="172">
        <v>717.83812499999999</v>
      </c>
      <c r="G24" s="172">
        <v>246.73771699999998</v>
      </c>
      <c r="H24" s="172">
        <v>2232.4829859999986</v>
      </c>
      <c r="I24" s="172">
        <v>397.65511700000002</v>
      </c>
      <c r="J24" s="172">
        <v>18.162164000000001</v>
      </c>
      <c r="K24" s="172">
        <v>403.73132599999997</v>
      </c>
      <c r="L24" s="172">
        <v>870.28051400000027</v>
      </c>
      <c r="M24" s="172">
        <v>626.98716199999967</v>
      </c>
      <c r="N24" s="172">
        <v>693.95191900000009</v>
      </c>
      <c r="O24" s="172">
        <v>115.995211</v>
      </c>
      <c r="P24" s="172">
        <v>34.431973999999997</v>
      </c>
      <c r="Q24" s="172">
        <v>613.02169200000003</v>
      </c>
      <c r="R24" s="172">
        <v>246.70443200000005</v>
      </c>
      <c r="S24" s="172">
        <v>486.59827399999995</v>
      </c>
      <c r="T24" s="172">
        <v>595.79487800000015</v>
      </c>
      <c r="U24" s="172">
        <v>0.37178100000000003</v>
      </c>
      <c r="V24" s="167"/>
      <c r="W24" s="79" t="s">
        <v>541</v>
      </c>
    </row>
    <row r="25" spans="1:23" s="79" customFormat="1" ht="9" customHeight="1" x14ac:dyDescent="0.2">
      <c r="A25" s="167"/>
      <c r="B25" s="79" t="s">
        <v>344</v>
      </c>
      <c r="C25" s="172">
        <v>154.89075399999996</v>
      </c>
      <c r="D25" s="172">
        <v>377.74730200000005</v>
      </c>
      <c r="E25" s="172">
        <v>73.27506600000001</v>
      </c>
      <c r="F25" s="172">
        <v>802.66706999999997</v>
      </c>
      <c r="G25" s="172">
        <v>207.73043899999999</v>
      </c>
      <c r="H25" s="172">
        <v>3036.9377629999972</v>
      </c>
      <c r="I25" s="172">
        <v>449.68233299999997</v>
      </c>
      <c r="J25" s="172">
        <v>17.112176000000002</v>
      </c>
      <c r="K25" s="172">
        <v>385.18258900000001</v>
      </c>
      <c r="L25" s="172">
        <v>950.72770900000023</v>
      </c>
      <c r="M25" s="172">
        <v>654.36862700000074</v>
      </c>
      <c r="N25" s="172">
        <v>715.13543400000003</v>
      </c>
      <c r="O25" s="172">
        <v>278.97051199999999</v>
      </c>
      <c r="P25" s="172">
        <v>40.324801000000001</v>
      </c>
      <c r="Q25" s="172">
        <v>582.99385199999995</v>
      </c>
      <c r="R25" s="172">
        <v>265.53357899999997</v>
      </c>
      <c r="S25" s="172">
        <v>587.27745699999991</v>
      </c>
      <c r="T25" s="172">
        <v>702.699073</v>
      </c>
      <c r="U25" s="172">
        <v>1.3326129999999998</v>
      </c>
      <c r="V25" s="167"/>
      <c r="W25" s="79" t="s">
        <v>542</v>
      </c>
    </row>
    <row r="26" spans="1:23" s="79" customFormat="1" ht="9" customHeight="1" x14ac:dyDescent="0.2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543</v>
      </c>
    </row>
    <row r="27" spans="1:23" s="79" customFormat="1" ht="9" customHeight="1" x14ac:dyDescent="0.2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544</v>
      </c>
    </row>
    <row r="28" spans="1:23" s="79" customFormat="1" ht="9" customHeight="1" x14ac:dyDescent="0.2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592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"/>
    <row r="70" spans="1:21" s="79" customFormat="1" ht="29.25" customHeight="1" x14ac:dyDescent="0.2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2">
      <c r="L72" s="119"/>
    </row>
    <row r="73" spans="1:21" x14ac:dyDescent="0.2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15" t="s">
        <v>351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25">
      <c r="A3" s="241" t="s">
        <v>594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25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25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">
      <c r="A6" s="166">
        <v>2024</v>
      </c>
      <c r="B6" s="79" t="s">
        <v>338</v>
      </c>
      <c r="C6" s="172">
        <v>28.932960999999999</v>
      </c>
      <c r="D6" s="172">
        <v>163.283973</v>
      </c>
      <c r="E6" s="172">
        <v>46.576250000000002</v>
      </c>
      <c r="F6" s="172">
        <v>538.30026599999974</v>
      </c>
      <c r="G6" s="172">
        <v>157.80915799999997</v>
      </c>
      <c r="H6" s="172">
        <v>1726.2468870000016</v>
      </c>
      <c r="I6" s="172">
        <v>17.033154</v>
      </c>
      <c r="J6" s="172">
        <v>152.37480599999998</v>
      </c>
      <c r="K6" s="172">
        <v>294.12208500000003</v>
      </c>
      <c r="L6" s="172">
        <v>591.36866199999963</v>
      </c>
      <c r="M6" s="172">
        <v>343.41322199999985</v>
      </c>
      <c r="N6" s="172">
        <v>342.026949</v>
      </c>
      <c r="O6" s="172">
        <v>124.801486</v>
      </c>
      <c r="P6" s="172">
        <v>56.810709000000003</v>
      </c>
      <c r="Q6" s="172">
        <v>635.45698200000015</v>
      </c>
      <c r="R6" s="172">
        <v>159.52869299999995</v>
      </c>
      <c r="S6" s="172">
        <v>555.6260249999998</v>
      </c>
      <c r="T6" s="172">
        <v>386.05716499999988</v>
      </c>
      <c r="U6" s="172">
        <v>3.3997869999999986</v>
      </c>
      <c r="V6" s="166">
        <v>2024</v>
      </c>
      <c r="W6" s="79" t="s">
        <v>536</v>
      </c>
    </row>
    <row r="7" spans="1:23" s="79" customFormat="1" ht="9" customHeight="1" x14ac:dyDescent="0.2">
      <c r="A7" s="167"/>
      <c r="B7" s="79" t="s">
        <v>339</v>
      </c>
      <c r="C7" s="172">
        <v>34.021764000000005</v>
      </c>
      <c r="D7" s="172">
        <v>171.50203099999999</v>
      </c>
      <c r="E7" s="172">
        <v>44.498111999999992</v>
      </c>
      <c r="F7" s="172">
        <v>539.46830399999965</v>
      </c>
      <c r="G7" s="172">
        <v>181.40729299999998</v>
      </c>
      <c r="H7" s="172">
        <v>1786.1340269999976</v>
      </c>
      <c r="I7" s="172">
        <v>25.931656</v>
      </c>
      <c r="J7" s="172">
        <v>122.70916200000002</v>
      </c>
      <c r="K7" s="172">
        <v>300.88175699999999</v>
      </c>
      <c r="L7" s="172">
        <v>592.22389499999963</v>
      </c>
      <c r="M7" s="172">
        <v>324.14054499999992</v>
      </c>
      <c r="N7" s="172">
        <v>450.141525</v>
      </c>
      <c r="O7" s="172">
        <v>120.56080799999998</v>
      </c>
      <c r="P7" s="172">
        <v>53.450715000000002</v>
      </c>
      <c r="Q7" s="172">
        <v>657.01833000000011</v>
      </c>
      <c r="R7" s="172">
        <v>161.27385500000003</v>
      </c>
      <c r="S7" s="172">
        <v>558.64781100000027</v>
      </c>
      <c r="T7" s="172">
        <v>375.40175399999998</v>
      </c>
      <c r="U7" s="172">
        <v>5.3600060000000003</v>
      </c>
      <c r="V7" s="167"/>
      <c r="W7" s="79" t="s">
        <v>537</v>
      </c>
    </row>
    <row r="8" spans="1:23" s="79" customFormat="1" ht="9" customHeight="1" x14ac:dyDescent="0.2">
      <c r="A8" s="167"/>
      <c r="B8" s="79" t="s">
        <v>340</v>
      </c>
      <c r="C8" s="172">
        <v>41.355347000000002</v>
      </c>
      <c r="D8" s="172">
        <v>170.97593200000003</v>
      </c>
      <c r="E8" s="172">
        <v>61.255166000000003</v>
      </c>
      <c r="F8" s="172">
        <v>515.66475500000024</v>
      </c>
      <c r="G8" s="172">
        <v>177.233113</v>
      </c>
      <c r="H8" s="172">
        <v>2148.0043679999953</v>
      </c>
      <c r="I8" s="172">
        <v>14.901559000000001</v>
      </c>
      <c r="J8" s="172">
        <v>109.966825</v>
      </c>
      <c r="K8" s="172">
        <v>228.79455699999997</v>
      </c>
      <c r="L8" s="172">
        <v>583.95421699999997</v>
      </c>
      <c r="M8" s="172">
        <v>366.50297399999994</v>
      </c>
      <c r="N8" s="172">
        <v>422.95311000000004</v>
      </c>
      <c r="O8" s="172">
        <v>113.56684700000001</v>
      </c>
      <c r="P8" s="172">
        <v>62.383221999999996</v>
      </c>
      <c r="Q8" s="172">
        <v>628.66609600000015</v>
      </c>
      <c r="R8" s="172">
        <v>159.50624400000004</v>
      </c>
      <c r="S8" s="172">
        <v>562.77603400000089</v>
      </c>
      <c r="T8" s="172">
        <v>404.48388399999982</v>
      </c>
      <c r="U8" s="172">
        <v>4.0760090000000009</v>
      </c>
      <c r="V8" s="167"/>
      <c r="W8" s="79" t="s">
        <v>538</v>
      </c>
    </row>
    <row r="9" spans="1:23" s="79" customFormat="1" ht="9" customHeight="1" x14ac:dyDescent="0.2">
      <c r="A9" s="167"/>
      <c r="B9" s="79" t="s">
        <v>341</v>
      </c>
      <c r="C9" s="172">
        <v>54.62532299999998</v>
      </c>
      <c r="D9" s="172">
        <v>188.24381199999999</v>
      </c>
      <c r="E9" s="172">
        <v>56.271335999999998</v>
      </c>
      <c r="F9" s="172">
        <v>559.76833199999987</v>
      </c>
      <c r="G9" s="172">
        <v>190.61247800000001</v>
      </c>
      <c r="H9" s="172">
        <v>1897.6557049999967</v>
      </c>
      <c r="I9" s="172">
        <v>30.566948</v>
      </c>
      <c r="J9" s="172">
        <v>222.27945599999998</v>
      </c>
      <c r="K9" s="172">
        <v>370.98966200000007</v>
      </c>
      <c r="L9" s="172">
        <v>583.9364119999999</v>
      </c>
      <c r="M9" s="172">
        <v>378.10107399999981</v>
      </c>
      <c r="N9" s="172">
        <v>405.28511999999995</v>
      </c>
      <c r="O9" s="172">
        <v>124.807947</v>
      </c>
      <c r="P9" s="172">
        <v>66.904724999999999</v>
      </c>
      <c r="Q9" s="172">
        <v>632.91870200000005</v>
      </c>
      <c r="R9" s="172">
        <v>169.77937100000005</v>
      </c>
      <c r="S9" s="172">
        <v>516.93767500000001</v>
      </c>
      <c r="T9" s="172">
        <v>401.00006799999966</v>
      </c>
      <c r="U9" s="172">
        <v>3.1624019999999997</v>
      </c>
      <c r="V9" s="167"/>
      <c r="W9" s="79" t="s">
        <v>539</v>
      </c>
    </row>
    <row r="10" spans="1:23" s="79" customFormat="1" ht="9" customHeight="1" x14ac:dyDescent="0.2">
      <c r="A10" s="167"/>
      <c r="B10" s="79" t="s">
        <v>342</v>
      </c>
      <c r="C10" s="172">
        <v>34.248874999999998</v>
      </c>
      <c r="D10" s="172">
        <v>209.73739900000001</v>
      </c>
      <c r="E10" s="172">
        <v>62.460169999999998</v>
      </c>
      <c r="F10" s="172">
        <v>529.80113699999993</v>
      </c>
      <c r="G10" s="172">
        <v>209.57581599999997</v>
      </c>
      <c r="H10" s="172">
        <v>1945.7299139999973</v>
      </c>
      <c r="I10" s="172">
        <v>24.184394999999999</v>
      </c>
      <c r="J10" s="172">
        <v>159.334182</v>
      </c>
      <c r="K10" s="172">
        <v>304.90550400000006</v>
      </c>
      <c r="L10" s="172">
        <v>589.19958399999985</v>
      </c>
      <c r="M10" s="172">
        <v>386.90150799999998</v>
      </c>
      <c r="N10" s="172">
        <v>380.04742299999998</v>
      </c>
      <c r="O10" s="172">
        <v>137.2611</v>
      </c>
      <c r="P10" s="172">
        <v>70.391514999999998</v>
      </c>
      <c r="Q10" s="172">
        <v>642.72197599999993</v>
      </c>
      <c r="R10" s="172">
        <v>168.25844700000002</v>
      </c>
      <c r="S10" s="172">
        <v>546.28285600000004</v>
      </c>
      <c r="T10" s="172">
        <v>427.19343499999991</v>
      </c>
      <c r="U10" s="172">
        <v>3.6202809999999999</v>
      </c>
      <c r="V10" s="167"/>
      <c r="W10" s="79" t="s">
        <v>540</v>
      </c>
    </row>
    <row r="11" spans="1:23" s="79" customFormat="1" ht="9" customHeight="1" x14ac:dyDescent="0.2">
      <c r="A11" s="167"/>
      <c r="B11" s="79" t="s">
        <v>343</v>
      </c>
      <c r="C11" s="172">
        <v>27.100206999999997</v>
      </c>
      <c r="D11" s="172">
        <v>192.491714</v>
      </c>
      <c r="E11" s="172">
        <v>38.760225000000005</v>
      </c>
      <c r="F11" s="172">
        <v>494.27013599999992</v>
      </c>
      <c r="G11" s="172">
        <v>181.04500000000002</v>
      </c>
      <c r="H11" s="172">
        <v>2049.3833589999995</v>
      </c>
      <c r="I11" s="172">
        <v>59.597783</v>
      </c>
      <c r="J11" s="172">
        <v>150.53343799999999</v>
      </c>
      <c r="K11" s="172">
        <v>265.75003700000002</v>
      </c>
      <c r="L11" s="172">
        <v>571.42838799999981</v>
      </c>
      <c r="M11" s="172">
        <v>371.52711100000016</v>
      </c>
      <c r="N11" s="172">
        <v>264.89030500000001</v>
      </c>
      <c r="O11" s="172">
        <v>120.966234</v>
      </c>
      <c r="P11" s="172">
        <v>60.922401999999998</v>
      </c>
      <c r="Q11" s="172">
        <v>593.3962610000001</v>
      </c>
      <c r="R11" s="172">
        <v>142.95251700000003</v>
      </c>
      <c r="S11" s="172">
        <v>538.59965499999998</v>
      </c>
      <c r="T11" s="172">
        <v>424.3978859999998</v>
      </c>
      <c r="U11" s="172">
        <v>3.4510490000000003</v>
      </c>
      <c r="V11" s="167"/>
      <c r="W11" s="79" t="s">
        <v>541</v>
      </c>
    </row>
    <row r="12" spans="1:23" s="79" customFormat="1" ht="9" customHeight="1" x14ac:dyDescent="0.2">
      <c r="A12" s="167"/>
      <c r="B12" s="79" t="s">
        <v>344</v>
      </c>
      <c r="C12" s="172">
        <v>25.595775</v>
      </c>
      <c r="D12" s="172">
        <v>206.12996200000001</v>
      </c>
      <c r="E12" s="172">
        <v>51.906362000000001</v>
      </c>
      <c r="F12" s="172">
        <v>602.35601500000064</v>
      </c>
      <c r="G12" s="172">
        <v>183.57275799999996</v>
      </c>
      <c r="H12" s="172">
        <v>2894.4075209999946</v>
      </c>
      <c r="I12" s="172">
        <v>52.687772000000002</v>
      </c>
      <c r="J12" s="172">
        <v>140.265838</v>
      </c>
      <c r="K12" s="172">
        <v>341.09915699999988</v>
      </c>
      <c r="L12" s="172">
        <v>636.29852199999971</v>
      </c>
      <c r="M12" s="172">
        <v>432.1691229999999</v>
      </c>
      <c r="N12" s="172">
        <v>212.26228000000003</v>
      </c>
      <c r="O12" s="172">
        <v>110.78258399999999</v>
      </c>
      <c r="P12" s="172">
        <v>77.956700000000012</v>
      </c>
      <c r="Q12" s="172">
        <v>598.68886700000019</v>
      </c>
      <c r="R12" s="172">
        <v>172.73133800000005</v>
      </c>
      <c r="S12" s="172">
        <v>679.40178899999933</v>
      </c>
      <c r="T12" s="172">
        <v>460.51514999999972</v>
      </c>
      <c r="U12" s="172">
        <v>2.6777850000000001</v>
      </c>
      <c r="V12" s="167"/>
      <c r="W12" s="79" t="s">
        <v>542</v>
      </c>
    </row>
    <row r="13" spans="1:23" s="79" customFormat="1" ht="9" customHeight="1" x14ac:dyDescent="0.2">
      <c r="A13" s="167"/>
      <c r="B13" s="79" t="s">
        <v>345</v>
      </c>
      <c r="C13" s="172">
        <v>26.140568000000002</v>
      </c>
      <c r="D13" s="172">
        <v>213.66963899999999</v>
      </c>
      <c r="E13" s="172">
        <v>44.33838200000001</v>
      </c>
      <c r="F13" s="172">
        <v>464.08331199999986</v>
      </c>
      <c r="G13" s="172">
        <v>137.16054399999999</v>
      </c>
      <c r="H13" s="172">
        <v>1405.4351579999966</v>
      </c>
      <c r="I13" s="172">
        <v>47.727652999999997</v>
      </c>
      <c r="J13" s="172">
        <v>161.48802000000001</v>
      </c>
      <c r="K13" s="172">
        <v>249.03043900000006</v>
      </c>
      <c r="L13" s="172">
        <v>484.20800299999996</v>
      </c>
      <c r="M13" s="172">
        <v>321.70566100000002</v>
      </c>
      <c r="N13" s="172">
        <v>102.85644600000001</v>
      </c>
      <c r="O13" s="172">
        <v>71.431122999999999</v>
      </c>
      <c r="P13" s="172">
        <v>41.506644000000001</v>
      </c>
      <c r="Q13" s="172">
        <v>434.90049599999998</v>
      </c>
      <c r="R13" s="172">
        <v>115.02251999999999</v>
      </c>
      <c r="S13" s="172">
        <v>499.47983599999992</v>
      </c>
      <c r="T13" s="172">
        <v>340.04102599999993</v>
      </c>
      <c r="U13" s="172">
        <v>3.6869589999999999</v>
      </c>
      <c r="V13" s="167"/>
      <c r="W13" s="79" t="s">
        <v>543</v>
      </c>
    </row>
    <row r="14" spans="1:23" s="79" customFormat="1" ht="9" customHeight="1" x14ac:dyDescent="0.2">
      <c r="A14" s="167"/>
      <c r="B14" s="79" t="s">
        <v>346</v>
      </c>
      <c r="C14" s="172">
        <v>28.613416000000008</v>
      </c>
      <c r="D14" s="172">
        <v>250.89565799999997</v>
      </c>
      <c r="E14" s="172">
        <v>34.495118000000005</v>
      </c>
      <c r="F14" s="172">
        <v>520.63370599999985</v>
      </c>
      <c r="G14" s="172">
        <v>181.25289799999996</v>
      </c>
      <c r="H14" s="172">
        <v>1706.4306829999985</v>
      </c>
      <c r="I14" s="172">
        <v>60.750264000000001</v>
      </c>
      <c r="J14" s="172">
        <v>94.802894999999992</v>
      </c>
      <c r="K14" s="172">
        <v>227.25587500000006</v>
      </c>
      <c r="L14" s="172">
        <v>568.3243470000001</v>
      </c>
      <c r="M14" s="172">
        <v>405.44232900000009</v>
      </c>
      <c r="N14" s="172">
        <v>375.03027700000001</v>
      </c>
      <c r="O14" s="172">
        <v>130.091049</v>
      </c>
      <c r="P14" s="172">
        <v>51.852819000000004</v>
      </c>
      <c r="Q14" s="172">
        <v>629.46264200000007</v>
      </c>
      <c r="R14" s="172">
        <v>150.42556199999999</v>
      </c>
      <c r="S14" s="172">
        <v>538.76723100000015</v>
      </c>
      <c r="T14" s="172">
        <v>376.13344000000001</v>
      </c>
      <c r="U14" s="172">
        <v>2.6829559999999999</v>
      </c>
      <c r="V14" s="167"/>
      <c r="W14" s="79" t="s">
        <v>544</v>
      </c>
    </row>
    <row r="15" spans="1:23" s="79" customFormat="1" ht="9" customHeight="1" x14ac:dyDescent="0.2">
      <c r="A15" s="167"/>
      <c r="B15" s="79" t="s">
        <v>347</v>
      </c>
      <c r="C15" s="172">
        <v>17.627486999999999</v>
      </c>
      <c r="D15" s="172">
        <v>250.85629999999998</v>
      </c>
      <c r="E15" s="172">
        <v>58.253520000000009</v>
      </c>
      <c r="F15" s="172">
        <v>615.31555699999922</v>
      </c>
      <c r="G15" s="172">
        <v>179.056026</v>
      </c>
      <c r="H15" s="172">
        <v>2093.1638409999987</v>
      </c>
      <c r="I15" s="172">
        <v>26.693358</v>
      </c>
      <c r="J15" s="172">
        <v>142.70790299999999</v>
      </c>
      <c r="K15" s="172">
        <v>246.05886900000013</v>
      </c>
      <c r="L15" s="172">
        <v>657.56791800000008</v>
      </c>
      <c r="M15" s="172">
        <v>407.61962200000005</v>
      </c>
      <c r="N15" s="172">
        <v>379.286834</v>
      </c>
      <c r="O15" s="172">
        <v>145.20542699999999</v>
      </c>
      <c r="P15" s="172">
        <v>73.273035999999991</v>
      </c>
      <c r="Q15" s="172">
        <v>694.33950699999991</v>
      </c>
      <c r="R15" s="172">
        <v>193.81262599999997</v>
      </c>
      <c r="S15" s="172">
        <v>626.97153400000025</v>
      </c>
      <c r="T15" s="172">
        <v>434.49908299999998</v>
      </c>
      <c r="U15" s="172">
        <v>3.0906099999999999</v>
      </c>
      <c r="V15" s="167"/>
      <c r="W15" s="79" t="s">
        <v>545</v>
      </c>
    </row>
    <row r="16" spans="1:23" s="79" customFormat="1" ht="9" customHeight="1" x14ac:dyDescent="0.2">
      <c r="A16" s="167"/>
      <c r="B16" s="79" t="s">
        <v>348</v>
      </c>
      <c r="C16" s="172">
        <v>14.540115999999999</v>
      </c>
      <c r="D16" s="172">
        <v>217.755516</v>
      </c>
      <c r="E16" s="172">
        <v>45.660050999999996</v>
      </c>
      <c r="F16" s="172">
        <v>650.8019119999999</v>
      </c>
      <c r="G16" s="172">
        <v>173.32290500000002</v>
      </c>
      <c r="H16" s="172">
        <v>1868.6426410000004</v>
      </c>
      <c r="I16" s="172">
        <v>38.363597999999996</v>
      </c>
      <c r="J16" s="172">
        <v>126.192204</v>
      </c>
      <c r="K16" s="172">
        <v>261.13107999999994</v>
      </c>
      <c r="L16" s="172">
        <v>601.87820099999965</v>
      </c>
      <c r="M16" s="172">
        <v>381.05122500000004</v>
      </c>
      <c r="N16" s="172">
        <v>425.16202399999997</v>
      </c>
      <c r="O16" s="172">
        <v>133.31084099999998</v>
      </c>
      <c r="P16" s="172">
        <v>55.753155999999997</v>
      </c>
      <c r="Q16" s="172">
        <v>637.78678600000012</v>
      </c>
      <c r="R16" s="172">
        <v>159.417891</v>
      </c>
      <c r="S16" s="172">
        <v>557.64873899999941</v>
      </c>
      <c r="T16" s="172">
        <v>429.80532600000015</v>
      </c>
      <c r="U16" s="172">
        <v>3.4257679999999988</v>
      </c>
      <c r="V16" s="167"/>
      <c r="W16" s="79" t="s">
        <v>546</v>
      </c>
    </row>
    <row r="17" spans="1:23" s="79" customFormat="1" ht="9" customHeight="1" x14ac:dyDescent="0.2">
      <c r="A17" s="167"/>
      <c r="B17" s="79" t="s">
        <v>349</v>
      </c>
      <c r="C17" s="172">
        <v>34.17767700000001</v>
      </c>
      <c r="D17" s="172">
        <v>190.42729800000004</v>
      </c>
      <c r="E17" s="172">
        <v>38.377756999999995</v>
      </c>
      <c r="F17" s="172">
        <v>521.37387400000011</v>
      </c>
      <c r="G17" s="172">
        <v>157.52511500000003</v>
      </c>
      <c r="H17" s="172">
        <v>1474.6755440000002</v>
      </c>
      <c r="I17" s="172">
        <v>27.999505999999997</v>
      </c>
      <c r="J17" s="172">
        <v>142.67095500000002</v>
      </c>
      <c r="K17" s="172">
        <v>163.01320899999993</v>
      </c>
      <c r="L17" s="172">
        <v>488.75615599999969</v>
      </c>
      <c r="M17" s="172">
        <v>370.54017399999998</v>
      </c>
      <c r="N17" s="172">
        <v>411.60137500000008</v>
      </c>
      <c r="O17" s="172">
        <v>131.948758</v>
      </c>
      <c r="P17" s="172">
        <v>44.727666999999997</v>
      </c>
      <c r="Q17" s="172">
        <v>431.91079100000007</v>
      </c>
      <c r="R17" s="172">
        <v>141.94192000000001</v>
      </c>
      <c r="S17" s="172">
        <v>497.39620199999956</v>
      </c>
      <c r="T17" s="172">
        <v>373.13023800000002</v>
      </c>
      <c r="U17" s="172">
        <v>3.392002999999999</v>
      </c>
      <c r="V17" s="167"/>
      <c r="W17" s="79" t="s">
        <v>547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2025</v>
      </c>
      <c r="B19" s="79" t="s">
        <v>338</v>
      </c>
      <c r="C19" s="172">
        <v>54.404086000000007</v>
      </c>
      <c r="D19" s="172">
        <v>179.17391300000003</v>
      </c>
      <c r="E19" s="172">
        <v>52.576191999999999</v>
      </c>
      <c r="F19" s="172">
        <v>517.55401700000061</v>
      </c>
      <c r="G19" s="172">
        <v>172.54082299999999</v>
      </c>
      <c r="H19" s="172">
        <v>2498.0585089999986</v>
      </c>
      <c r="I19" s="172">
        <v>34.037286999999999</v>
      </c>
      <c r="J19" s="172">
        <v>96.711137000000008</v>
      </c>
      <c r="K19" s="172">
        <v>284.29394000000002</v>
      </c>
      <c r="L19" s="172">
        <v>559.04912999999988</v>
      </c>
      <c r="M19" s="172">
        <v>400.75613000000027</v>
      </c>
      <c r="N19" s="172">
        <v>267.67019900000003</v>
      </c>
      <c r="O19" s="172">
        <v>100.503502</v>
      </c>
      <c r="P19" s="172">
        <v>37.542276000000001</v>
      </c>
      <c r="Q19" s="172">
        <v>646.34767699999963</v>
      </c>
      <c r="R19" s="172">
        <v>154.45445400000006</v>
      </c>
      <c r="S19" s="172">
        <v>576.50370000000009</v>
      </c>
      <c r="T19" s="172">
        <v>416.85063099999979</v>
      </c>
      <c r="U19" s="172">
        <v>2.0935040000000003</v>
      </c>
      <c r="V19" s="166">
        <v>2025</v>
      </c>
      <c r="W19" s="79" t="s">
        <v>536</v>
      </c>
    </row>
    <row r="20" spans="1:23" s="79" customFormat="1" ht="9" customHeight="1" x14ac:dyDescent="0.2">
      <c r="A20" s="167"/>
      <c r="B20" s="79" t="s">
        <v>339</v>
      </c>
      <c r="C20" s="172">
        <v>37.786488000000006</v>
      </c>
      <c r="D20" s="172">
        <v>184.313064</v>
      </c>
      <c r="E20" s="172">
        <v>38.471885</v>
      </c>
      <c r="F20" s="172">
        <v>492.13941399999987</v>
      </c>
      <c r="G20" s="172">
        <v>182.92769100000001</v>
      </c>
      <c r="H20" s="172">
        <v>2529.9957980000008</v>
      </c>
      <c r="I20" s="172">
        <v>26.248757000000001</v>
      </c>
      <c r="J20" s="172">
        <v>119.63827799999999</v>
      </c>
      <c r="K20" s="172">
        <v>264.00088399999993</v>
      </c>
      <c r="L20" s="172">
        <v>572.57234900000014</v>
      </c>
      <c r="M20" s="172">
        <v>412.3372480000001</v>
      </c>
      <c r="N20" s="172">
        <v>403.17129899999998</v>
      </c>
      <c r="O20" s="172">
        <v>133.57434800000001</v>
      </c>
      <c r="P20" s="172">
        <v>57.682084000000003</v>
      </c>
      <c r="Q20" s="172">
        <v>650.34964400000013</v>
      </c>
      <c r="R20" s="172">
        <v>161.13733499999998</v>
      </c>
      <c r="S20" s="172">
        <v>569.24751799999967</v>
      </c>
      <c r="T20" s="172">
        <v>414.83284100000014</v>
      </c>
      <c r="U20" s="172">
        <v>2.6816909999999994</v>
      </c>
      <c r="V20" s="167"/>
      <c r="W20" s="79" t="s">
        <v>537</v>
      </c>
    </row>
    <row r="21" spans="1:23" s="79" customFormat="1" ht="9" customHeight="1" x14ac:dyDescent="0.2">
      <c r="A21" s="167"/>
      <c r="B21" s="79" t="s">
        <v>340</v>
      </c>
      <c r="C21" s="172">
        <v>28.264282999999999</v>
      </c>
      <c r="D21" s="172">
        <v>196.62162799999999</v>
      </c>
      <c r="E21" s="172">
        <v>52.547691</v>
      </c>
      <c r="F21" s="172">
        <v>514.33317400000033</v>
      </c>
      <c r="G21" s="172">
        <v>193.20383399999997</v>
      </c>
      <c r="H21" s="172">
        <v>2071.1209399999952</v>
      </c>
      <c r="I21" s="172">
        <v>14.005039</v>
      </c>
      <c r="J21" s="172">
        <v>104.16375600000001</v>
      </c>
      <c r="K21" s="172">
        <v>221.37454200000002</v>
      </c>
      <c r="L21" s="172">
        <v>602.49946000000011</v>
      </c>
      <c r="M21" s="172">
        <v>431.53463599999975</v>
      </c>
      <c r="N21" s="172">
        <v>329.71394699999996</v>
      </c>
      <c r="O21" s="172">
        <v>152.418601</v>
      </c>
      <c r="P21" s="172">
        <v>64.598563999999996</v>
      </c>
      <c r="Q21" s="172">
        <v>662.42389299999979</v>
      </c>
      <c r="R21" s="172">
        <v>169.34054400000008</v>
      </c>
      <c r="S21" s="172">
        <v>542.65818900000033</v>
      </c>
      <c r="T21" s="172">
        <v>428.92039199999994</v>
      </c>
      <c r="U21" s="172">
        <v>2.5501779999999989</v>
      </c>
      <c r="V21" s="167"/>
      <c r="W21" s="79" t="s">
        <v>538</v>
      </c>
    </row>
    <row r="22" spans="1:23" s="79" customFormat="1" ht="9" customHeight="1" x14ac:dyDescent="0.2">
      <c r="A22" s="167"/>
      <c r="B22" s="79" t="s">
        <v>341</v>
      </c>
      <c r="C22" s="172">
        <v>41.816705999999996</v>
      </c>
      <c r="D22" s="172">
        <v>207.24000599999997</v>
      </c>
      <c r="E22" s="172">
        <v>36.535454999999999</v>
      </c>
      <c r="F22" s="172">
        <v>482.47165499999994</v>
      </c>
      <c r="G22" s="172">
        <v>184.59860499999999</v>
      </c>
      <c r="H22" s="172">
        <v>1831.9085889999958</v>
      </c>
      <c r="I22" s="172">
        <v>48.814676999999996</v>
      </c>
      <c r="J22" s="172">
        <v>133.205737</v>
      </c>
      <c r="K22" s="172">
        <v>235.41582700000015</v>
      </c>
      <c r="L22" s="172">
        <v>558.72129400000028</v>
      </c>
      <c r="M22" s="172">
        <v>400.32426099999969</v>
      </c>
      <c r="N22" s="172">
        <v>369.101947</v>
      </c>
      <c r="O22" s="172">
        <v>105.251897</v>
      </c>
      <c r="P22" s="172">
        <v>70.535969999999992</v>
      </c>
      <c r="Q22" s="172">
        <v>635.03541300000006</v>
      </c>
      <c r="R22" s="172">
        <v>155.338437</v>
      </c>
      <c r="S22" s="172">
        <v>511.17773100000011</v>
      </c>
      <c r="T22" s="172">
        <v>413.99693500000001</v>
      </c>
      <c r="U22" s="172">
        <v>4.039015</v>
      </c>
      <c r="V22" s="167"/>
      <c r="W22" s="79" t="s">
        <v>539</v>
      </c>
    </row>
    <row r="23" spans="1:23" s="79" customFormat="1" ht="9" customHeight="1" x14ac:dyDescent="0.2">
      <c r="A23" s="167"/>
      <c r="B23" s="79" t="s">
        <v>342</v>
      </c>
      <c r="C23" s="172">
        <v>44.322896</v>
      </c>
      <c r="D23" s="172">
        <v>237.191993</v>
      </c>
      <c r="E23" s="172">
        <v>52.150039999999997</v>
      </c>
      <c r="F23" s="172">
        <v>527.911339</v>
      </c>
      <c r="G23" s="172">
        <v>184.27667600000001</v>
      </c>
      <c r="H23" s="172">
        <v>1999.5461770000015</v>
      </c>
      <c r="I23" s="172">
        <v>25.899049000000002</v>
      </c>
      <c r="J23" s="172">
        <v>55.964903</v>
      </c>
      <c r="K23" s="172">
        <v>250.87897200000006</v>
      </c>
      <c r="L23" s="172">
        <v>667.55710700000031</v>
      </c>
      <c r="M23" s="172">
        <v>454.16015200000004</v>
      </c>
      <c r="N23" s="172">
        <v>465.93098699999996</v>
      </c>
      <c r="O23" s="172">
        <v>117.80727700000001</v>
      </c>
      <c r="P23" s="172">
        <v>78.034976999999998</v>
      </c>
      <c r="Q23" s="172">
        <v>664.23619499999995</v>
      </c>
      <c r="R23" s="172">
        <v>173.78194900000005</v>
      </c>
      <c r="S23" s="172">
        <v>539.22601799999984</v>
      </c>
      <c r="T23" s="172">
        <v>445.75407599999983</v>
      </c>
      <c r="U23" s="172">
        <v>3.7849440000000012</v>
      </c>
      <c r="V23" s="167"/>
      <c r="W23" s="79" t="s">
        <v>540</v>
      </c>
    </row>
    <row r="24" spans="1:23" s="79" customFormat="1" ht="9" customHeight="1" x14ac:dyDescent="0.2">
      <c r="A24" s="167"/>
      <c r="B24" s="79" t="s">
        <v>343</v>
      </c>
      <c r="C24" s="172">
        <v>47.524692000000002</v>
      </c>
      <c r="D24" s="172">
        <v>240.09344900000002</v>
      </c>
      <c r="E24" s="172">
        <v>51.379545</v>
      </c>
      <c r="F24" s="172">
        <v>474.78275499999995</v>
      </c>
      <c r="G24" s="172">
        <v>187.19111500000002</v>
      </c>
      <c r="H24" s="172">
        <v>1802.5601539999998</v>
      </c>
      <c r="I24" s="172">
        <v>5.6618219999999999</v>
      </c>
      <c r="J24" s="172">
        <v>117.14826599999999</v>
      </c>
      <c r="K24" s="172">
        <v>224.35575299999994</v>
      </c>
      <c r="L24" s="172">
        <v>625.53241299999991</v>
      </c>
      <c r="M24" s="172">
        <v>389.56555299999985</v>
      </c>
      <c r="N24" s="172">
        <v>432.17642600000005</v>
      </c>
      <c r="O24" s="172">
        <v>126.70032399999999</v>
      </c>
      <c r="P24" s="172">
        <v>73.008052000000006</v>
      </c>
      <c r="Q24" s="172">
        <v>612.22176500000012</v>
      </c>
      <c r="R24" s="172">
        <v>158.37818999999996</v>
      </c>
      <c r="S24" s="172">
        <v>526.81730500000037</v>
      </c>
      <c r="T24" s="172">
        <v>463.25396599999993</v>
      </c>
      <c r="U24" s="172">
        <v>3.0723290000000003</v>
      </c>
      <c r="V24" s="167"/>
      <c r="W24" s="79" t="s">
        <v>541</v>
      </c>
    </row>
    <row r="25" spans="1:23" s="79" customFormat="1" ht="9" customHeight="1" x14ac:dyDescent="0.2">
      <c r="A25" s="167"/>
      <c r="B25" s="79" t="s">
        <v>344</v>
      </c>
      <c r="C25" s="172">
        <v>31.796257999999998</v>
      </c>
      <c r="D25" s="172">
        <v>234.09454500000001</v>
      </c>
      <c r="E25" s="172">
        <v>48.657469999999996</v>
      </c>
      <c r="F25" s="172">
        <v>553.45881299999974</v>
      </c>
      <c r="G25" s="172">
        <v>189.791675</v>
      </c>
      <c r="H25" s="172">
        <v>1986.786349</v>
      </c>
      <c r="I25" s="172">
        <v>18.036991</v>
      </c>
      <c r="J25" s="172">
        <v>117.892807</v>
      </c>
      <c r="K25" s="172">
        <v>257.78741699999995</v>
      </c>
      <c r="L25" s="172">
        <v>672.51202499999988</v>
      </c>
      <c r="M25" s="172">
        <v>387.39559100000019</v>
      </c>
      <c r="N25" s="172">
        <v>369.62772999999993</v>
      </c>
      <c r="O25" s="172">
        <v>107.62661</v>
      </c>
      <c r="P25" s="172">
        <v>81.805770999999993</v>
      </c>
      <c r="Q25" s="172">
        <v>619.04586499999971</v>
      </c>
      <c r="R25" s="172">
        <v>183.21635799999996</v>
      </c>
      <c r="S25" s="172">
        <v>668.54526799999962</v>
      </c>
      <c r="T25" s="172">
        <v>460.31223399999993</v>
      </c>
      <c r="U25" s="172">
        <v>2.835646000000001</v>
      </c>
      <c r="V25" s="167"/>
      <c r="W25" s="79" t="s">
        <v>542</v>
      </c>
    </row>
    <row r="26" spans="1:23" s="79" customFormat="1" ht="9" customHeight="1" x14ac:dyDescent="0.2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543</v>
      </c>
    </row>
    <row r="27" spans="1:23" s="79" customFormat="1" ht="9" customHeight="1" x14ac:dyDescent="0.2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544</v>
      </c>
    </row>
    <row r="28" spans="1:23" s="79" customFormat="1" ht="9" customHeight="1" x14ac:dyDescent="0.2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592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"/>
    <row r="70" spans="1:21" s="79" customFormat="1" ht="29.25" customHeight="1" x14ac:dyDescent="0.2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2">
      <c r="L72" s="119"/>
    </row>
    <row r="73" spans="1:21" x14ac:dyDescent="0.2">
      <c r="L73" s="119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25">
      <c r="A3" s="214" t="s">
        <v>675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25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2024</v>
      </c>
      <c r="B6" s="79" t="s">
        <v>338</v>
      </c>
      <c r="C6" s="168">
        <v>20.738917999999998</v>
      </c>
      <c r="D6" s="168">
        <v>136.30836500000001</v>
      </c>
      <c r="E6" s="168">
        <v>141.266786</v>
      </c>
      <c r="F6" s="168">
        <v>67.158259999999999</v>
      </c>
      <c r="G6" s="168">
        <v>8.7142730000000004</v>
      </c>
      <c r="H6" s="168">
        <v>13.804334000000001</v>
      </c>
      <c r="I6" s="168">
        <v>99.212133999999992</v>
      </c>
      <c r="J6" s="168">
        <v>64.261888999999996</v>
      </c>
      <c r="K6" s="168">
        <v>35.854975999999994</v>
      </c>
      <c r="L6" s="168">
        <v>71.964579999999998</v>
      </c>
      <c r="M6" s="168">
        <v>12.450072</v>
      </c>
      <c r="N6" s="168">
        <v>82.534041999999999</v>
      </c>
      <c r="O6" s="168">
        <v>1.9492399999999999</v>
      </c>
      <c r="P6" s="168">
        <v>0.64101900000000001</v>
      </c>
      <c r="Q6" s="168">
        <v>116.74861</v>
      </c>
      <c r="R6" s="168">
        <v>51.691307000000002</v>
      </c>
      <c r="S6" s="168">
        <v>24.663836000000003</v>
      </c>
      <c r="T6" s="166">
        <v>2024</v>
      </c>
      <c r="U6" s="79" t="s">
        <v>536</v>
      </c>
    </row>
    <row r="7" spans="1:21" x14ac:dyDescent="0.2">
      <c r="B7" s="79" t="s">
        <v>339</v>
      </c>
      <c r="C7" s="168">
        <v>18.285661999999999</v>
      </c>
      <c r="D7" s="168">
        <v>127.894166</v>
      </c>
      <c r="E7" s="168">
        <v>155.85824400000001</v>
      </c>
      <c r="F7" s="168">
        <v>70.872382000000002</v>
      </c>
      <c r="G7" s="168">
        <v>5.366377</v>
      </c>
      <c r="H7" s="168">
        <v>16.712455000000002</v>
      </c>
      <c r="I7" s="168">
        <v>67.463081000000003</v>
      </c>
      <c r="J7" s="168">
        <v>75.805096000000006</v>
      </c>
      <c r="K7" s="168">
        <v>29.670814999999997</v>
      </c>
      <c r="L7" s="168">
        <v>77.575817999999998</v>
      </c>
      <c r="M7" s="168">
        <v>11.402492000000001</v>
      </c>
      <c r="N7" s="168">
        <v>89.766604999999998</v>
      </c>
      <c r="O7" s="168">
        <v>2.8516650000000006</v>
      </c>
      <c r="P7" s="168">
        <v>0.394397</v>
      </c>
      <c r="Q7" s="168">
        <v>118.271468</v>
      </c>
      <c r="R7" s="168">
        <v>40.690393999999998</v>
      </c>
      <c r="S7" s="168">
        <v>25.225552</v>
      </c>
      <c r="U7" s="79" t="s">
        <v>537</v>
      </c>
    </row>
    <row r="8" spans="1:21" x14ac:dyDescent="0.2">
      <c r="B8" s="79" t="s">
        <v>340</v>
      </c>
      <c r="C8" s="168">
        <v>20.068737000000002</v>
      </c>
      <c r="D8" s="168">
        <v>135.58326200000002</v>
      </c>
      <c r="E8" s="168">
        <v>185.63138499999999</v>
      </c>
      <c r="F8" s="168">
        <v>72.159741000000011</v>
      </c>
      <c r="G8" s="168">
        <v>7.3089089999999999</v>
      </c>
      <c r="H8" s="168">
        <v>17.852142999999998</v>
      </c>
      <c r="I8" s="168">
        <v>71.550428000000011</v>
      </c>
      <c r="J8" s="168">
        <v>80.934361999999993</v>
      </c>
      <c r="K8" s="168">
        <v>38.399259000000001</v>
      </c>
      <c r="L8" s="168">
        <v>83.272274999999993</v>
      </c>
      <c r="M8" s="168">
        <v>12.567767</v>
      </c>
      <c r="N8" s="168">
        <v>42.407812999999997</v>
      </c>
      <c r="O8" s="168">
        <v>4.3730770000000003</v>
      </c>
      <c r="P8" s="168">
        <v>0.54950499999999991</v>
      </c>
      <c r="Q8" s="168">
        <v>101.811545</v>
      </c>
      <c r="R8" s="168">
        <v>43.145465000000002</v>
      </c>
      <c r="S8" s="168">
        <v>43.941427000000004</v>
      </c>
      <c r="U8" s="79" t="s">
        <v>538</v>
      </c>
    </row>
    <row r="9" spans="1:21" x14ac:dyDescent="0.2">
      <c r="B9" s="79" t="s">
        <v>341</v>
      </c>
      <c r="C9" s="168">
        <v>19.401406000000001</v>
      </c>
      <c r="D9" s="168">
        <v>146.329274</v>
      </c>
      <c r="E9" s="168">
        <v>229.23708799999997</v>
      </c>
      <c r="F9" s="168">
        <v>75.118200999999999</v>
      </c>
      <c r="G9" s="168">
        <v>6.8561360000000002</v>
      </c>
      <c r="H9" s="168">
        <v>16.365020999999999</v>
      </c>
      <c r="I9" s="168">
        <v>70.533219000000003</v>
      </c>
      <c r="J9" s="168">
        <v>93.478175000000007</v>
      </c>
      <c r="K9" s="168">
        <v>39.886399999999995</v>
      </c>
      <c r="L9" s="168">
        <v>96.920647000000002</v>
      </c>
      <c r="M9" s="168">
        <v>13.78721</v>
      </c>
      <c r="N9" s="168">
        <v>83.212846999999982</v>
      </c>
      <c r="O9" s="168">
        <v>4.6441100000000004</v>
      </c>
      <c r="P9" s="168">
        <v>1.4304250000000001</v>
      </c>
      <c r="Q9" s="168">
        <v>112.514393</v>
      </c>
      <c r="R9" s="168">
        <v>42.683593999999999</v>
      </c>
      <c r="S9" s="168">
        <v>25.108667999999998</v>
      </c>
      <c r="U9" s="79" t="s">
        <v>539</v>
      </c>
    </row>
    <row r="10" spans="1:21" x14ac:dyDescent="0.2">
      <c r="B10" s="79" t="s">
        <v>342</v>
      </c>
      <c r="C10" s="168">
        <v>21.630390000000002</v>
      </c>
      <c r="D10" s="168">
        <v>147.259139</v>
      </c>
      <c r="E10" s="168">
        <v>229.671921</v>
      </c>
      <c r="F10" s="168">
        <v>77.924885000000003</v>
      </c>
      <c r="G10" s="168">
        <v>7.7199020000000012</v>
      </c>
      <c r="H10" s="168">
        <v>15.762081999999999</v>
      </c>
      <c r="I10" s="168">
        <v>57.393792000000005</v>
      </c>
      <c r="J10" s="168">
        <v>109.121859</v>
      </c>
      <c r="K10" s="168">
        <v>39.425617999999993</v>
      </c>
      <c r="L10" s="168">
        <v>93.400801999999999</v>
      </c>
      <c r="M10" s="168">
        <v>12.620089</v>
      </c>
      <c r="N10" s="168">
        <v>81.551214000000002</v>
      </c>
      <c r="O10" s="168">
        <v>4.5095920000000005</v>
      </c>
      <c r="P10" s="168">
        <v>1.062962</v>
      </c>
      <c r="Q10" s="168">
        <v>105.81447799999999</v>
      </c>
      <c r="R10" s="168">
        <v>50.178466</v>
      </c>
      <c r="S10" s="168">
        <v>37.74739300000001</v>
      </c>
      <c r="U10" s="79" t="s">
        <v>540</v>
      </c>
    </row>
    <row r="11" spans="1:21" x14ac:dyDescent="0.2">
      <c r="B11" s="79" t="s">
        <v>343</v>
      </c>
      <c r="C11" s="168">
        <v>18.785236000000001</v>
      </c>
      <c r="D11" s="168">
        <v>138.050544</v>
      </c>
      <c r="E11" s="168">
        <v>195.42267699999996</v>
      </c>
      <c r="F11" s="168">
        <v>75.341482999999997</v>
      </c>
      <c r="G11" s="168">
        <v>8.185808999999999</v>
      </c>
      <c r="H11" s="168">
        <v>14.913374000000001</v>
      </c>
      <c r="I11" s="168">
        <v>46.540837000000003</v>
      </c>
      <c r="J11" s="168">
        <v>105.66423200000001</v>
      </c>
      <c r="K11" s="168">
        <v>39.185477000000006</v>
      </c>
      <c r="L11" s="168">
        <v>87.222116999999997</v>
      </c>
      <c r="M11" s="168">
        <v>10.587338000000001</v>
      </c>
      <c r="N11" s="168">
        <v>43.692095000000002</v>
      </c>
      <c r="O11" s="168">
        <v>2.9982530000000001</v>
      </c>
      <c r="P11" s="168">
        <v>0.49786799999999998</v>
      </c>
      <c r="Q11" s="168">
        <v>94.436732000000006</v>
      </c>
      <c r="R11" s="168">
        <v>48.983089</v>
      </c>
      <c r="S11" s="168">
        <v>18.445363</v>
      </c>
      <c r="U11" s="79" t="s">
        <v>541</v>
      </c>
    </row>
    <row r="12" spans="1:21" x14ac:dyDescent="0.2">
      <c r="B12" s="79" t="s">
        <v>344</v>
      </c>
      <c r="C12" s="168">
        <v>24.393449999999998</v>
      </c>
      <c r="D12" s="168">
        <v>165.98046600000001</v>
      </c>
      <c r="E12" s="168">
        <v>207.05757999999997</v>
      </c>
      <c r="F12" s="168">
        <v>88.022073000000006</v>
      </c>
      <c r="G12" s="168">
        <v>6.9536710000000008</v>
      </c>
      <c r="H12" s="168">
        <v>12.829922999999999</v>
      </c>
      <c r="I12" s="168">
        <v>48.427462999999996</v>
      </c>
      <c r="J12" s="168">
        <v>108.30684600000001</v>
      </c>
      <c r="K12" s="168">
        <v>40.262746999999997</v>
      </c>
      <c r="L12" s="168">
        <v>114.280463</v>
      </c>
      <c r="M12" s="168">
        <v>11.846033</v>
      </c>
      <c r="N12" s="168">
        <v>82.001763999999994</v>
      </c>
      <c r="O12" s="168">
        <v>5.5200560000000003</v>
      </c>
      <c r="P12" s="168">
        <v>0.65827100000000005</v>
      </c>
      <c r="Q12" s="168">
        <v>97.976370000000003</v>
      </c>
      <c r="R12" s="168">
        <v>54.164731000000003</v>
      </c>
      <c r="S12" s="168">
        <v>36.499172000000002</v>
      </c>
      <c r="U12" s="79" t="s">
        <v>542</v>
      </c>
    </row>
    <row r="13" spans="1:21" x14ac:dyDescent="0.2">
      <c r="B13" s="79" t="s">
        <v>345</v>
      </c>
      <c r="C13" s="168">
        <v>22.329119000000002</v>
      </c>
      <c r="D13" s="168">
        <v>156.81298000000001</v>
      </c>
      <c r="E13" s="168">
        <v>195.444579</v>
      </c>
      <c r="F13" s="168">
        <v>83.672150999999999</v>
      </c>
      <c r="G13" s="168">
        <v>5.5940460000000005</v>
      </c>
      <c r="H13" s="168">
        <v>11.363153000000001</v>
      </c>
      <c r="I13" s="168">
        <v>50.744078000000002</v>
      </c>
      <c r="J13" s="168">
        <v>111.02177300000002</v>
      </c>
      <c r="K13" s="168">
        <v>38.525031000000006</v>
      </c>
      <c r="L13" s="168">
        <v>68.040682000000004</v>
      </c>
      <c r="M13" s="168">
        <v>10.524380000000001</v>
      </c>
      <c r="N13" s="168">
        <v>17.556365</v>
      </c>
      <c r="O13" s="168">
        <v>3.3789840000000009</v>
      </c>
      <c r="P13" s="168">
        <v>0.69303599999999999</v>
      </c>
      <c r="Q13" s="168">
        <v>72.293225000000007</v>
      </c>
      <c r="R13" s="168">
        <v>57.894441</v>
      </c>
      <c r="S13" s="168">
        <v>40.416204</v>
      </c>
      <c r="U13" s="79" t="s">
        <v>543</v>
      </c>
    </row>
    <row r="14" spans="1:21" x14ac:dyDescent="0.2">
      <c r="B14" s="79" t="s">
        <v>346</v>
      </c>
      <c r="C14" s="168">
        <v>23.746040999999998</v>
      </c>
      <c r="D14" s="168">
        <v>146.640806</v>
      </c>
      <c r="E14" s="168">
        <v>188.61491700000005</v>
      </c>
      <c r="F14" s="168">
        <v>80.07804999999999</v>
      </c>
      <c r="G14" s="168">
        <v>5.9277319999999998</v>
      </c>
      <c r="H14" s="168">
        <v>11.909172999999999</v>
      </c>
      <c r="I14" s="168">
        <v>53.037551000000001</v>
      </c>
      <c r="J14" s="168">
        <v>115.57367799999999</v>
      </c>
      <c r="K14" s="168">
        <v>42.357779000000001</v>
      </c>
      <c r="L14" s="168">
        <v>88.968495000000004</v>
      </c>
      <c r="M14" s="168">
        <v>11.297999000000001</v>
      </c>
      <c r="N14" s="168">
        <v>55.789886999999972</v>
      </c>
      <c r="O14" s="168">
        <v>3.4368980000000002</v>
      </c>
      <c r="P14" s="168">
        <v>0.64542499999999992</v>
      </c>
      <c r="Q14" s="168">
        <v>96.07918699999999</v>
      </c>
      <c r="R14" s="168">
        <v>51.646253000000002</v>
      </c>
      <c r="S14" s="168">
        <v>24.005341000000001</v>
      </c>
      <c r="U14" s="79" t="s">
        <v>544</v>
      </c>
    </row>
    <row r="15" spans="1:21" x14ac:dyDescent="0.2">
      <c r="B15" s="79" t="s">
        <v>347</v>
      </c>
      <c r="C15" s="168">
        <v>21.663307</v>
      </c>
      <c r="D15" s="168">
        <v>160.48615900000001</v>
      </c>
      <c r="E15" s="168">
        <v>223.24363199999996</v>
      </c>
      <c r="F15" s="168">
        <v>89.293205</v>
      </c>
      <c r="G15" s="168">
        <v>7.6406080000000003</v>
      </c>
      <c r="H15" s="168">
        <v>17.929844000000003</v>
      </c>
      <c r="I15" s="168">
        <v>72.991905000000003</v>
      </c>
      <c r="J15" s="168">
        <v>124.65184400000001</v>
      </c>
      <c r="K15" s="168">
        <v>47.387605999999998</v>
      </c>
      <c r="L15" s="168">
        <v>82.755517999999981</v>
      </c>
      <c r="M15" s="168">
        <v>11.232071999999999</v>
      </c>
      <c r="N15" s="168">
        <v>76.488736000000017</v>
      </c>
      <c r="O15" s="168">
        <v>5.5072100000000006</v>
      </c>
      <c r="P15" s="168">
        <v>1.0435569999999998</v>
      </c>
      <c r="Q15" s="168">
        <v>86.828488000000007</v>
      </c>
      <c r="R15" s="168">
        <v>52.228929000000001</v>
      </c>
      <c r="S15" s="168">
        <v>36.093875000000004</v>
      </c>
      <c r="U15" s="79" t="s">
        <v>545</v>
      </c>
    </row>
    <row r="16" spans="1:21" x14ac:dyDescent="0.2">
      <c r="B16" s="79" t="s">
        <v>348</v>
      </c>
      <c r="C16" s="168">
        <v>19.971945000000002</v>
      </c>
      <c r="D16" s="168">
        <v>152.651319</v>
      </c>
      <c r="E16" s="168">
        <v>200.52486900000002</v>
      </c>
      <c r="F16" s="168">
        <v>79.236132000000012</v>
      </c>
      <c r="G16" s="168">
        <v>6.0996949999999996</v>
      </c>
      <c r="H16" s="168">
        <v>15.966672000000001</v>
      </c>
      <c r="I16" s="168">
        <v>74.765674000000004</v>
      </c>
      <c r="J16" s="168">
        <v>97.531438000000009</v>
      </c>
      <c r="K16" s="168">
        <v>50.549334000000002</v>
      </c>
      <c r="L16" s="168">
        <v>58.231463000000005</v>
      </c>
      <c r="M16" s="168">
        <v>11.18332</v>
      </c>
      <c r="N16" s="168">
        <v>55.65133800000001</v>
      </c>
      <c r="O16" s="168">
        <v>4.4778410000000006</v>
      </c>
      <c r="P16" s="168">
        <v>1.0953750000000002</v>
      </c>
      <c r="Q16" s="168">
        <v>72.158187999999996</v>
      </c>
      <c r="R16" s="168">
        <v>47.888110999999995</v>
      </c>
      <c r="S16" s="168">
        <v>23.300711000000003</v>
      </c>
      <c r="U16" s="79" t="s">
        <v>546</v>
      </c>
    </row>
    <row r="17" spans="1:21" x14ac:dyDescent="0.2">
      <c r="B17" s="79" t="s">
        <v>349</v>
      </c>
      <c r="C17" s="168">
        <v>22.197893000000001</v>
      </c>
      <c r="D17" s="168">
        <v>171.94777000000002</v>
      </c>
      <c r="E17" s="168">
        <v>183.15365199999999</v>
      </c>
      <c r="F17" s="168">
        <v>78.845766999999995</v>
      </c>
      <c r="G17" s="168">
        <v>6.0380130000000003</v>
      </c>
      <c r="H17" s="168">
        <v>15.61233</v>
      </c>
      <c r="I17" s="168">
        <v>80.613661000000008</v>
      </c>
      <c r="J17" s="168">
        <v>95.603844000000009</v>
      </c>
      <c r="K17" s="168">
        <v>48.828872000000004</v>
      </c>
      <c r="L17" s="168">
        <v>90.528001000000003</v>
      </c>
      <c r="M17" s="168">
        <v>10.998877999999999</v>
      </c>
      <c r="N17" s="168">
        <v>123.12970999999997</v>
      </c>
      <c r="O17" s="168">
        <v>5.0985449999999997</v>
      </c>
      <c r="P17" s="168">
        <v>0.74986600000000003</v>
      </c>
      <c r="Q17" s="168">
        <v>73.575825999999992</v>
      </c>
      <c r="R17" s="168">
        <v>48.616298</v>
      </c>
      <c r="S17" s="168">
        <v>22.327414000000005</v>
      </c>
      <c r="U17" s="79" t="s">
        <v>547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2025</v>
      </c>
      <c r="B19" s="79" t="s">
        <v>338</v>
      </c>
      <c r="C19" s="168">
        <v>20.632111999999999</v>
      </c>
      <c r="D19" s="168">
        <v>168.272423</v>
      </c>
      <c r="E19" s="168">
        <v>170.82485699999998</v>
      </c>
      <c r="F19" s="168">
        <v>73.875750000000011</v>
      </c>
      <c r="G19" s="168">
        <v>5.2171700000000003</v>
      </c>
      <c r="H19" s="168">
        <v>14.982680999999999</v>
      </c>
      <c r="I19" s="168">
        <v>95.913249999999991</v>
      </c>
      <c r="J19" s="168">
        <v>83.412326000000007</v>
      </c>
      <c r="K19" s="168">
        <v>42.662478</v>
      </c>
      <c r="L19" s="168">
        <v>90.851830000000007</v>
      </c>
      <c r="M19" s="168">
        <v>12.152678999999999</v>
      </c>
      <c r="N19" s="168">
        <v>38.597961999999995</v>
      </c>
      <c r="O19" s="168">
        <v>3.5500080000000001</v>
      </c>
      <c r="P19" s="168">
        <v>0.92890300000000003</v>
      </c>
      <c r="Q19" s="168">
        <v>79.294240999999985</v>
      </c>
      <c r="R19" s="168">
        <v>60.781227000000001</v>
      </c>
      <c r="S19" s="168">
        <v>29.699342999999992</v>
      </c>
      <c r="T19" s="166">
        <v>2025</v>
      </c>
      <c r="U19" s="79" t="s">
        <v>536</v>
      </c>
    </row>
    <row r="20" spans="1:21" x14ac:dyDescent="0.2">
      <c r="B20" s="79" t="s">
        <v>339</v>
      </c>
      <c r="C20" s="168">
        <v>20.198890000000002</v>
      </c>
      <c r="D20" s="168">
        <v>152.33221799999998</v>
      </c>
      <c r="E20" s="168">
        <v>171.41688799999997</v>
      </c>
      <c r="F20" s="168">
        <v>72.291433999999995</v>
      </c>
      <c r="G20" s="168">
        <v>5.5158509999999996</v>
      </c>
      <c r="H20" s="168">
        <v>18.466209000000003</v>
      </c>
      <c r="I20" s="168">
        <v>78.609639999999999</v>
      </c>
      <c r="J20" s="168">
        <v>81.950801000000013</v>
      </c>
      <c r="K20" s="168">
        <v>40.680935999999996</v>
      </c>
      <c r="L20" s="168">
        <v>97.981758000000013</v>
      </c>
      <c r="M20" s="168">
        <v>12.317630000000001</v>
      </c>
      <c r="N20" s="168">
        <v>32.946708999999998</v>
      </c>
      <c r="O20" s="168">
        <v>4.8169489999999984</v>
      </c>
      <c r="P20" s="168">
        <v>0.95525400000000016</v>
      </c>
      <c r="Q20" s="168">
        <v>86.701681000000008</v>
      </c>
      <c r="R20" s="168">
        <v>49.987763000000001</v>
      </c>
      <c r="S20" s="168">
        <v>20.125356999999997</v>
      </c>
      <c r="U20" s="79" t="s">
        <v>537</v>
      </c>
    </row>
    <row r="21" spans="1:21" x14ac:dyDescent="0.2">
      <c r="B21" s="79" t="s">
        <v>340</v>
      </c>
      <c r="C21" s="168">
        <v>21.955503</v>
      </c>
      <c r="D21" s="168">
        <v>165.11209600000001</v>
      </c>
      <c r="E21" s="168">
        <v>195.87720299999998</v>
      </c>
      <c r="F21" s="168">
        <v>80.583994000000004</v>
      </c>
      <c r="G21" s="168">
        <v>7.1279560000000002</v>
      </c>
      <c r="H21" s="168">
        <v>17.740951000000003</v>
      </c>
      <c r="I21" s="168">
        <v>81.426852999999994</v>
      </c>
      <c r="J21" s="168">
        <v>92.322288000000015</v>
      </c>
      <c r="K21" s="168">
        <v>51.626142999999999</v>
      </c>
      <c r="L21" s="168">
        <v>104.377185</v>
      </c>
      <c r="M21" s="168">
        <v>12.291665</v>
      </c>
      <c r="N21" s="168">
        <v>72.692879999999988</v>
      </c>
      <c r="O21" s="168">
        <v>4.4901909999999994</v>
      </c>
      <c r="P21" s="168">
        <v>0.47873199999999994</v>
      </c>
      <c r="Q21" s="168">
        <v>93.855353999999991</v>
      </c>
      <c r="R21" s="168">
        <v>50.272185</v>
      </c>
      <c r="S21" s="168">
        <v>36.149393000000003</v>
      </c>
      <c r="U21" s="79" t="s">
        <v>538</v>
      </c>
    </row>
    <row r="22" spans="1:21" x14ac:dyDescent="0.2">
      <c r="B22" s="79" t="s">
        <v>341</v>
      </c>
      <c r="C22" s="168">
        <v>24.026823</v>
      </c>
      <c r="D22" s="168">
        <v>181.312048</v>
      </c>
      <c r="E22" s="168">
        <v>240.145602</v>
      </c>
      <c r="F22" s="168">
        <v>79.708054000000004</v>
      </c>
      <c r="G22" s="168">
        <v>6.1635100000000005</v>
      </c>
      <c r="H22" s="168">
        <v>20.669509999999999</v>
      </c>
      <c r="I22" s="168">
        <v>89.909906000000007</v>
      </c>
      <c r="J22" s="168">
        <v>92.974281000000005</v>
      </c>
      <c r="K22" s="168">
        <v>45.167550999999996</v>
      </c>
      <c r="L22" s="168">
        <v>92.696387999999985</v>
      </c>
      <c r="M22" s="168">
        <v>11.603147</v>
      </c>
      <c r="N22" s="168">
        <v>58.718209000000016</v>
      </c>
      <c r="O22" s="168">
        <v>3.3547789999999997</v>
      </c>
      <c r="P22" s="168">
        <v>0.87266700000000008</v>
      </c>
      <c r="Q22" s="168">
        <v>81.160070000000005</v>
      </c>
      <c r="R22" s="168">
        <v>52.262720999999999</v>
      </c>
      <c r="S22" s="168">
        <v>19.587095000000001</v>
      </c>
      <c r="U22" s="79" t="s">
        <v>539</v>
      </c>
    </row>
    <row r="23" spans="1:21" x14ac:dyDescent="0.2">
      <c r="B23" s="79" t="s">
        <v>342</v>
      </c>
      <c r="C23" s="168">
        <v>22.858785000000001</v>
      </c>
      <c r="D23" s="168">
        <v>175.03924899999998</v>
      </c>
      <c r="E23" s="168">
        <v>268.23538000000002</v>
      </c>
      <c r="F23" s="168">
        <v>83.332684999999998</v>
      </c>
      <c r="G23" s="168">
        <v>5.3176169999999994</v>
      </c>
      <c r="H23" s="168">
        <v>16.627452000000002</v>
      </c>
      <c r="I23" s="168">
        <v>70.225110000000001</v>
      </c>
      <c r="J23" s="168">
        <v>125.169039</v>
      </c>
      <c r="K23" s="168">
        <v>52.551240000000007</v>
      </c>
      <c r="L23" s="168">
        <v>122.590157</v>
      </c>
      <c r="M23" s="168">
        <v>14.034992000000001</v>
      </c>
      <c r="N23" s="168">
        <v>91.424790000000016</v>
      </c>
      <c r="O23" s="168">
        <v>3.6896460000000002</v>
      </c>
      <c r="P23" s="168">
        <v>0.46113400000000004</v>
      </c>
      <c r="Q23" s="168">
        <v>94.424734000000001</v>
      </c>
      <c r="R23" s="168">
        <v>58.597106999999994</v>
      </c>
      <c r="S23" s="168">
        <v>31.918303000000002</v>
      </c>
      <c r="U23" s="79" t="s">
        <v>540</v>
      </c>
    </row>
    <row r="24" spans="1:21" x14ac:dyDescent="0.2">
      <c r="B24" s="79" t="s">
        <v>343</v>
      </c>
      <c r="C24" s="168">
        <v>20.992908</v>
      </c>
      <c r="D24" s="168">
        <v>168.82095600000002</v>
      </c>
      <c r="E24" s="168">
        <v>239.31741600000001</v>
      </c>
      <c r="F24" s="168">
        <v>81.395650000000003</v>
      </c>
      <c r="G24" s="168">
        <v>4.9426579999999998</v>
      </c>
      <c r="H24" s="168">
        <v>13.662318000000001</v>
      </c>
      <c r="I24" s="168">
        <v>50.069637</v>
      </c>
      <c r="J24" s="168">
        <v>131.43124299999999</v>
      </c>
      <c r="K24" s="168">
        <v>44.399834999999996</v>
      </c>
      <c r="L24" s="168">
        <v>114.83799399999999</v>
      </c>
      <c r="M24" s="168">
        <v>11.546464</v>
      </c>
      <c r="N24" s="168">
        <v>63.62308100000002</v>
      </c>
      <c r="O24" s="168">
        <v>3.4875539999999994</v>
      </c>
      <c r="P24" s="168">
        <v>0.495672</v>
      </c>
      <c r="Q24" s="168">
        <v>88.412818000000016</v>
      </c>
      <c r="R24" s="168">
        <v>57.374957999999999</v>
      </c>
      <c r="S24" s="168">
        <v>23.700793999999995</v>
      </c>
      <c r="U24" s="79" t="s">
        <v>541</v>
      </c>
    </row>
    <row r="25" spans="1:21" x14ac:dyDescent="0.2">
      <c r="B25" s="79" t="s">
        <v>344</v>
      </c>
      <c r="C25" s="168">
        <v>24.380313000000001</v>
      </c>
      <c r="D25" s="168">
        <v>194.97739200000001</v>
      </c>
      <c r="E25" s="168">
        <v>215.75721800000002</v>
      </c>
      <c r="F25" s="168">
        <v>87.413917999999995</v>
      </c>
      <c r="G25" s="168">
        <v>5.5596730000000001</v>
      </c>
      <c r="H25" s="168">
        <v>15.590244</v>
      </c>
      <c r="I25" s="168">
        <v>54.092179999999999</v>
      </c>
      <c r="J25" s="168">
        <v>154.69615100000001</v>
      </c>
      <c r="K25" s="168">
        <v>52.772593000000001</v>
      </c>
      <c r="L25" s="168">
        <v>79.371148000000005</v>
      </c>
      <c r="M25" s="168">
        <v>13.468430000000001</v>
      </c>
      <c r="N25" s="168">
        <v>68.048735000000008</v>
      </c>
      <c r="O25" s="168">
        <v>4.8608160000000016</v>
      </c>
      <c r="P25" s="168">
        <v>0.51260299999999992</v>
      </c>
      <c r="Q25" s="168">
        <v>82.778717</v>
      </c>
      <c r="R25" s="168">
        <v>62.195879999999995</v>
      </c>
      <c r="S25" s="168">
        <v>26.351268999999995</v>
      </c>
      <c r="U25" s="79" t="s">
        <v>542</v>
      </c>
    </row>
    <row r="26" spans="1:21" x14ac:dyDescent="0.2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543</v>
      </c>
    </row>
    <row r="27" spans="1:21" x14ac:dyDescent="0.2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544</v>
      </c>
    </row>
    <row r="28" spans="1:21" x14ac:dyDescent="0.2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7" t="s">
        <v>716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2024</v>
      </c>
      <c r="B37" s="79" t="s">
        <v>338</v>
      </c>
      <c r="C37" s="168">
        <v>31.940491999999999</v>
      </c>
      <c r="D37" s="168">
        <v>72.405355999999998</v>
      </c>
      <c r="E37" s="168">
        <v>53.954922999999994</v>
      </c>
      <c r="F37" s="168">
        <v>46.473515999999996</v>
      </c>
      <c r="G37" s="168">
        <v>42.599618</v>
      </c>
      <c r="H37" s="168">
        <v>54.440105000000003</v>
      </c>
      <c r="I37" s="168">
        <v>26.745125000000002</v>
      </c>
      <c r="J37" s="168">
        <v>26.338756999999998</v>
      </c>
      <c r="K37" s="168">
        <v>1.7243560000000002</v>
      </c>
      <c r="L37" s="168">
        <v>813.23095400000034</v>
      </c>
      <c r="M37" s="168">
        <v>45.889162000000013</v>
      </c>
      <c r="N37" s="168">
        <v>160.56249700000001</v>
      </c>
      <c r="O37" s="168">
        <v>275.00986399999999</v>
      </c>
      <c r="P37" s="168">
        <v>18.351838999999998</v>
      </c>
      <c r="Q37" s="168">
        <v>66.907808000000003</v>
      </c>
      <c r="R37" s="168">
        <v>78.635034000000005</v>
      </c>
      <c r="S37" s="168">
        <v>48.401657</v>
      </c>
      <c r="T37" s="166">
        <v>2024</v>
      </c>
      <c r="U37" s="79" t="s">
        <v>536</v>
      </c>
    </row>
    <row r="38" spans="1:21" x14ac:dyDescent="0.2">
      <c r="B38" s="79" t="s">
        <v>339</v>
      </c>
      <c r="C38" s="168">
        <v>30.189820000000001</v>
      </c>
      <c r="D38" s="168">
        <v>79.731534000000011</v>
      </c>
      <c r="E38" s="168">
        <v>45.483813000000005</v>
      </c>
      <c r="F38" s="168">
        <v>53.431822000000004</v>
      </c>
      <c r="G38" s="168">
        <v>49.737347</v>
      </c>
      <c r="H38" s="168">
        <v>53.648986000000001</v>
      </c>
      <c r="I38" s="168">
        <v>33.320065</v>
      </c>
      <c r="J38" s="168">
        <v>21.93797</v>
      </c>
      <c r="K38" s="168">
        <v>1.87337</v>
      </c>
      <c r="L38" s="168">
        <v>952.02392399999997</v>
      </c>
      <c r="M38" s="168">
        <v>55.160478999999995</v>
      </c>
      <c r="N38" s="168">
        <v>526.60119699999996</v>
      </c>
      <c r="O38" s="168">
        <v>331.09583900000001</v>
      </c>
      <c r="P38" s="168">
        <v>25.672398999999999</v>
      </c>
      <c r="Q38" s="168">
        <v>66.762612000000004</v>
      </c>
      <c r="R38" s="168">
        <v>88.362575000000007</v>
      </c>
      <c r="S38" s="168">
        <v>48.133656999999999</v>
      </c>
      <c r="U38" s="79" t="s">
        <v>537</v>
      </c>
    </row>
    <row r="39" spans="1:21" x14ac:dyDescent="0.2">
      <c r="B39" s="79" t="s">
        <v>340</v>
      </c>
      <c r="C39" s="168">
        <v>25.522410999999998</v>
      </c>
      <c r="D39" s="168">
        <v>82.007075</v>
      </c>
      <c r="E39" s="168">
        <v>54.925546000000004</v>
      </c>
      <c r="F39" s="168">
        <v>56.005544</v>
      </c>
      <c r="G39" s="168">
        <v>51.464300000000001</v>
      </c>
      <c r="H39" s="168">
        <v>48.082982000000001</v>
      </c>
      <c r="I39" s="168">
        <v>24.042628999999998</v>
      </c>
      <c r="J39" s="168">
        <v>21.975624</v>
      </c>
      <c r="K39" s="168">
        <v>2.9284020000000002</v>
      </c>
      <c r="L39" s="168">
        <v>785.32087800000011</v>
      </c>
      <c r="M39" s="168">
        <v>43.049748000000001</v>
      </c>
      <c r="N39" s="168">
        <v>148.08818899999997</v>
      </c>
      <c r="O39" s="168">
        <v>320.72503</v>
      </c>
      <c r="P39" s="168">
        <v>31.731200000000001</v>
      </c>
      <c r="Q39" s="168">
        <v>64.708211000000006</v>
      </c>
      <c r="R39" s="168">
        <v>93.565235999999999</v>
      </c>
      <c r="S39" s="168">
        <v>50.456313999999999</v>
      </c>
      <c r="U39" s="79" t="s">
        <v>538</v>
      </c>
    </row>
    <row r="40" spans="1:21" x14ac:dyDescent="0.2">
      <c r="B40" s="79" t="s">
        <v>341</v>
      </c>
      <c r="C40" s="168">
        <v>23.495021000000001</v>
      </c>
      <c r="D40" s="168">
        <v>84.681944999999999</v>
      </c>
      <c r="E40" s="168">
        <v>52.964292</v>
      </c>
      <c r="F40" s="168">
        <v>67.503396999999993</v>
      </c>
      <c r="G40" s="168">
        <v>53.824440000000003</v>
      </c>
      <c r="H40" s="168">
        <v>51.258353999999997</v>
      </c>
      <c r="I40" s="168">
        <v>30.581325</v>
      </c>
      <c r="J40" s="168">
        <v>25.088103</v>
      </c>
      <c r="K40" s="168">
        <v>1.6776599999999999</v>
      </c>
      <c r="L40" s="168">
        <v>1054.0457190000002</v>
      </c>
      <c r="M40" s="168">
        <v>64.15521600000001</v>
      </c>
      <c r="N40" s="168">
        <v>196.00846800000005</v>
      </c>
      <c r="O40" s="168">
        <v>325.39481699999999</v>
      </c>
      <c r="P40" s="168">
        <v>31.294781</v>
      </c>
      <c r="Q40" s="168">
        <v>66.933539999999994</v>
      </c>
      <c r="R40" s="168">
        <v>94.767745000000005</v>
      </c>
      <c r="S40" s="168">
        <v>54.622068999999996</v>
      </c>
      <c r="U40" s="79" t="s">
        <v>539</v>
      </c>
    </row>
    <row r="41" spans="1:21" x14ac:dyDescent="0.2">
      <c r="B41" s="79" t="s">
        <v>342</v>
      </c>
      <c r="C41" s="168">
        <v>24.546120999999999</v>
      </c>
      <c r="D41" s="168">
        <v>89.304926999999992</v>
      </c>
      <c r="E41" s="168">
        <v>59.248625999999994</v>
      </c>
      <c r="F41" s="168">
        <v>71.558694000000003</v>
      </c>
      <c r="G41" s="168">
        <v>63.899154000000003</v>
      </c>
      <c r="H41" s="168">
        <v>48.458786000000003</v>
      </c>
      <c r="I41" s="168">
        <v>49.166368000000006</v>
      </c>
      <c r="J41" s="168">
        <v>25.277059999999999</v>
      </c>
      <c r="K41" s="168">
        <v>3.4790159999999997</v>
      </c>
      <c r="L41" s="168">
        <v>1049.9160099999997</v>
      </c>
      <c r="M41" s="168">
        <v>59.826690000000013</v>
      </c>
      <c r="N41" s="168">
        <v>174.09323099999995</v>
      </c>
      <c r="O41" s="168">
        <v>288.71550400000001</v>
      </c>
      <c r="P41" s="168">
        <v>33.891731999999998</v>
      </c>
      <c r="Q41" s="168">
        <v>66.582121999999998</v>
      </c>
      <c r="R41" s="168">
        <v>91.896741999999989</v>
      </c>
      <c r="S41" s="168">
        <v>50.666424000000006</v>
      </c>
      <c r="U41" s="79" t="s">
        <v>540</v>
      </c>
    </row>
    <row r="42" spans="1:21" x14ac:dyDescent="0.2">
      <c r="B42" s="79" t="s">
        <v>343</v>
      </c>
      <c r="C42" s="168">
        <v>23.380913</v>
      </c>
      <c r="D42" s="168">
        <v>80.333817999999994</v>
      </c>
      <c r="E42" s="168">
        <v>53.616754</v>
      </c>
      <c r="F42" s="168">
        <v>71.778497000000002</v>
      </c>
      <c r="G42" s="168">
        <v>64.639239000000003</v>
      </c>
      <c r="H42" s="168">
        <v>53.100560999999999</v>
      </c>
      <c r="I42" s="168">
        <v>37.175344000000003</v>
      </c>
      <c r="J42" s="168">
        <v>26.172088000000002</v>
      </c>
      <c r="K42" s="168">
        <v>2.3606089999999997</v>
      </c>
      <c r="L42" s="168">
        <v>835.36405899999977</v>
      </c>
      <c r="M42" s="168">
        <v>50.758555000000015</v>
      </c>
      <c r="N42" s="168">
        <v>256.66627299999993</v>
      </c>
      <c r="O42" s="168">
        <v>395.298407</v>
      </c>
      <c r="P42" s="168">
        <v>23.465689000000001</v>
      </c>
      <c r="Q42" s="168">
        <v>63.380588000000003</v>
      </c>
      <c r="R42" s="168">
        <v>88.308741999999995</v>
      </c>
      <c r="S42" s="168">
        <v>50.946889999999996</v>
      </c>
      <c r="U42" s="79" t="s">
        <v>541</v>
      </c>
    </row>
    <row r="43" spans="1:21" x14ac:dyDescent="0.2">
      <c r="B43" s="79" t="s">
        <v>344</v>
      </c>
      <c r="C43" s="168">
        <v>25.824521000000001</v>
      </c>
      <c r="D43" s="168">
        <v>90.715131999999997</v>
      </c>
      <c r="E43" s="168">
        <v>55.391416</v>
      </c>
      <c r="F43" s="168">
        <v>81.528261000000001</v>
      </c>
      <c r="G43" s="168">
        <v>75.647193999999999</v>
      </c>
      <c r="H43" s="168">
        <v>55.578473000000002</v>
      </c>
      <c r="I43" s="168">
        <v>45.730398999999998</v>
      </c>
      <c r="J43" s="168">
        <v>25.434447000000002</v>
      </c>
      <c r="K43" s="168">
        <v>3.3963510000000001</v>
      </c>
      <c r="L43" s="168">
        <v>1228.4441959999995</v>
      </c>
      <c r="M43" s="168">
        <v>64.869470000000007</v>
      </c>
      <c r="N43" s="168">
        <v>412.35265900000002</v>
      </c>
      <c r="O43" s="168">
        <v>351.48173099999997</v>
      </c>
      <c r="P43" s="168">
        <v>24.517962999999998</v>
      </c>
      <c r="Q43" s="168">
        <v>71.907042000000004</v>
      </c>
      <c r="R43" s="168">
        <v>95.659301999999997</v>
      </c>
      <c r="S43" s="168">
        <v>54.864179</v>
      </c>
      <c r="U43" s="79" t="s">
        <v>542</v>
      </c>
    </row>
    <row r="44" spans="1:21" x14ac:dyDescent="0.2">
      <c r="B44" s="79" t="s">
        <v>345</v>
      </c>
      <c r="C44" s="168">
        <v>32.736125999999999</v>
      </c>
      <c r="D44" s="168">
        <v>82.547528999999997</v>
      </c>
      <c r="E44" s="168">
        <v>52.970946999999995</v>
      </c>
      <c r="F44" s="168">
        <v>74.713819000000001</v>
      </c>
      <c r="G44" s="168">
        <v>64.918818000000002</v>
      </c>
      <c r="H44" s="168">
        <v>52.034751999999997</v>
      </c>
      <c r="I44" s="168">
        <v>50.202130999999994</v>
      </c>
      <c r="J44" s="168">
        <v>17.448761000000001</v>
      </c>
      <c r="K44" s="168">
        <v>1.7332049999999999</v>
      </c>
      <c r="L44" s="168">
        <v>1143.1231499999999</v>
      </c>
      <c r="M44" s="168">
        <v>49.285735000000003</v>
      </c>
      <c r="N44" s="168">
        <v>138.644351</v>
      </c>
      <c r="O44" s="168">
        <v>300.876394</v>
      </c>
      <c r="P44" s="168">
        <v>21.195613000000002</v>
      </c>
      <c r="Q44" s="168">
        <v>50.270637000000001</v>
      </c>
      <c r="R44" s="168">
        <v>85.898709999999994</v>
      </c>
      <c r="S44" s="168">
        <v>48.828484999999993</v>
      </c>
      <c r="U44" s="79" t="s">
        <v>543</v>
      </c>
    </row>
    <row r="45" spans="1:21" x14ac:dyDescent="0.2">
      <c r="B45" s="79" t="s">
        <v>346</v>
      </c>
      <c r="C45" s="168">
        <v>50.749249999999996</v>
      </c>
      <c r="D45" s="168">
        <v>86.283597</v>
      </c>
      <c r="E45" s="168">
        <v>52.819642000000002</v>
      </c>
      <c r="F45" s="168">
        <v>69.405121000000008</v>
      </c>
      <c r="G45" s="168">
        <v>56.714497000000001</v>
      </c>
      <c r="H45" s="168">
        <v>47.865621999999995</v>
      </c>
      <c r="I45" s="168">
        <v>35.793695999999997</v>
      </c>
      <c r="J45" s="168">
        <v>21.299175000000002</v>
      </c>
      <c r="K45" s="168">
        <v>2.9990889999999997</v>
      </c>
      <c r="L45" s="168">
        <v>714.07056700000032</v>
      </c>
      <c r="M45" s="168">
        <v>61.003876999999996</v>
      </c>
      <c r="N45" s="168">
        <v>428.47935200000001</v>
      </c>
      <c r="O45" s="168">
        <v>317.97781399999997</v>
      </c>
      <c r="P45" s="168">
        <v>23.489460999999999</v>
      </c>
      <c r="Q45" s="168">
        <v>65.511499000000001</v>
      </c>
      <c r="R45" s="168">
        <v>97.422610000000006</v>
      </c>
      <c r="S45" s="168">
        <v>53.429895999999999</v>
      </c>
      <c r="U45" s="79" t="s">
        <v>544</v>
      </c>
    </row>
    <row r="46" spans="1:21" x14ac:dyDescent="0.2">
      <c r="B46" s="79" t="s">
        <v>347</v>
      </c>
      <c r="C46" s="168">
        <v>58.200781999999997</v>
      </c>
      <c r="D46" s="168">
        <v>97.275655</v>
      </c>
      <c r="E46" s="168">
        <v>53.536737000000002</v>
      </c>
      <c r="F46" s="168">
        <v>62.541226000000002</v>
      </c>
      <c r="G46" s="168">
        <v>57.691831000000001</v>
      </c>
      <c r="H46" s="168">
        <v>66.403301999999996</v>
      </c>
      <c r="I46" s="168">
        <v>47.962387</v>
      </c>
      <c r="J46" s="168">
        <v>28.657706000000001</v>
      </c>
      <c r="K46" s="168">
        <v>2.2941940000000001</v>
      </c>
      <c r="L46" s="168">
        <v>1111.4469029999996</v>
      </c>
      <c r="M46" s="168">
        <v>70.368124999999992</v>
      </c>
      <c r="N46" s="168">
        <v>155.55616900000001</v>
      </c>
      <c r="O46" s="168">
        <v>372.97003600000005</v>
      </c>
      <c r="P46" s="168">
        <v>26.794654000000001</v>
      </c>
      <c r="Q46" s="168">
        <v>71.228476999999998</v>
      </c>
      <c r="R46" s="168">
        <v>114.624059</v>
      </c>
      <c r="S46" s="168">
        <v>57.121789</v>
      </c>
      <c r="U46" s="79" t="s">
        <v>545</v>
      </c>
    </row>
    <row r="47" spans="1:21" x14ac:dyDescent="0.2">
      <c r="B47" s="79" t="s">
        <v>348</v>
      </c>
      <c r="C47" s="168">
        <v>37.582043000000006</v>
      </c>
      <c r="D47" s="168">
        <v>87.250322999999995</v>
      </c>
      <c r="E47" s="168">
        <v>51.715089999999996</v>
      </c>
      <c r="F47" s="168">
        <v>57.063848</v>
      </c>
      <c r="G47" s="168">
        <v>56.168564000000003</v>
      </c>
      <c r="H47" s="168">
        <v>60.697773999999988</v>
      </c>
      <c r="I47" s="168">
        <v>43.636459000000002</v>
      </c>
      <c r="J47" s="168">
        <v>22.655133999999997</v>
      </c>
      <c r="K47" s="168">
        <v>2.4018480000000002</v>
      </c>
      <c r="L47" s="168">
        <v>763.13938900000016</v>
      </c>
      <c r="M47" s="168">
        <v>67.244656000000006</v>
      </c>
      <c r="N47" s="168">
        <v>724.15322100000003</v>
      </c>
      <c r="O47" s="168">
        <v>327.79644999999999</v>
      </c>
      <c r="P47" s="168">
        <v>23.747671999999998</v>
      </c>
      <c r="Q47" s="168">
        <v>64.547536000000008</v>
      </c>
      <c r="R47" s="168">
        <v>115.65961100000001</v>
      </c>
      <c r="S47" s="168">
        <v>53.515409999999996</v>
      </c>
      <c r="U47" s="79" t="s">
        <v>546</v>
      </c>
    </row>
    <row r="48" spans="1:21" x14ac:dyDescent="0.2">
      <c r="B48" s="79" t="s">
        <v>349</v>
      </c>
      <c r="C48" s="168">
        <v>35.273753999999997</v>
      </c>
      <c r="D48" s="168">
        <v>88.117754000000005</v>
      </c>
      <c r="E48" s="168">
        <v>49.766947999999999</v>
      </c>
      <c r="F48" s="168">
        <v>53.695861000000001</v>
      </c>
      <c r="G48" s="168">
        <v>49.814077999999995</v>
      </c>
      <c r="H48" s="168">
        <v>58.173383999999999</v>
      </c>
      <c r="I48" s="168">
        <v>31.511276000000002</v>
      </c>
      <c r="J48" s="168">
        <v>20.987601999999999</v>
      </c>
      <c r="K48" s="168">
        <v>1.9933019999999999</v>
      </c>
      <c r="L48" s="168">
        <v>1117.602504</v>
      </c>
      <c r="M48" s="168">
        <v>54.101543000000021</v>
      </c>
      <c r="N48" s="168">
        <v>142.42156999999997</v>
      </c>
      <c r="O48" s="168">
        <v>306.29024899999996</v>
      </c>
      <c r="P48" s="168">
        <v>32.758128999999997</v>
      </c>
      <c r="Q48" s="168">
        <v>51.582152999999998</v>
      </c>
      <c r="R48" s="168">
        <v>99.403689</v>
      </c>
      <c r="S48" s="168">
        <v>48.938090000000003</v>
      </c>
      <c r="U48" s="79" t="s">
        <v>547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2025</v>
      </c>
      <c r="B50" s="79" t="s">
        <v>338</v>
      </c>
      <c r="C50" s="168">
        <v>40.502844000000003</v>
      </c>
      <c r="D50" s="168">
        <v>81.191488000000007</v>
      </c>
      <c r="E50" s="168">
        <v>45.738687999999996</v>
      </c>
      <c r="F50" s="168">
        <v>52.154232</v>
      </c>
      <c r="G50" s="168">
        <v>44.347665999999997</v>
      </c>
      <c r="H50" s="168">
        <v>54.356861999999992</v>
      </c>
      <c r="I50" s="168">
        <v>53.812472</v>
      </c>
      <c r="J50" s="168">
        <v>22.417236000000003</v>
      </c>
      <c r="K50" s="168">
        <v>2.8358230000000004</v>
      </c>
      <c r="L50" s="168">
        <v>766.77226699999994</v>
      </c>
      <c r="M50" s="168">
        <v>56.88921899999999</v>
      </c>
      <c r="N50" s="168">
        <v>506.043496</v>
      </c>
      <c r="O50" s="168">
        <v>337.59674200000001</v>
      </c>
      <c r="P50" s="168">
        <v>21.416465000000002</v>
      </c>
      <c r="Q50" s="168">
        <v>61.018422999999999</v>
      </c>
      <c r="R50" s="168">
        <v>91.381979000000001</v>
      </c>
      <c r="S50" s="168">
        <v>52.995900999999996</v>
      </c>
      <c r="T50" s="166">
        <v>2025</v>
      </c>
      <c r="U50" s="79" t="s">
        <v>536</v>
      </c>
    </row>
    <row r="51" spans="1:21" x14ac:dyDescent="0.2">
      <c r="B51" s="79" t="s">
        <v>339</v>
      </c>
      <c r="C51" s="168">
        <v>39.793892999999997</v>
      </c>
      <c r="D51" s="168">
        <v>85.702494000000002</v>
      </c>
      <c r="E51" s="168">
        <v>46.037265000000005</v>
      </c>
      <c r="F51" s="168">
        <v>59.760733999999999</v>
      </c>
      <c r="G51" s="168">
        <v>44.554209999999998</v>
      </c>
      <c r="H51" s="168">
        <v>48.441234000000001</v>
      </c>
      <c r="I51" s="168">
        <v>44.335678999999992</v>
      </c>
      <c r="J51" s="168">
        <v>24.006215000000001</v>
      </c>
      <c r="K51" s="168">
        <v>2.5041510000000002</v>
      </c>
      <c r="L51" s="168">
        <v>1008.2713480000001</v>
      </c>
      <c r="M51" s="168">
        <v>79.653131999999999</v>
      </c>
      <c r="N51" s="168">
        <v>411.34109899999999</v>
      </c>
      <c r="O51" s="168">
        <v>342.66223100000002</v>
      </c>
      <c r="P51" s="168">
        <v>32.911917000000003</v>
      </c>
      <c r="Q51" s="168">
        <v>60.925982999999995</v>
      </c>
      <c r="R51" s="168">
        <v>91.409067000000007</v>
      </c>
      <c r="S51" s="168">
        <v>50.557931999999994</v>
      </c>
      <c r="U51" s="79" t="s">
        <v>537</v>
      </c>
    </row>
    <row r="52" spans="1:21" x14ac:dyDescent="0.2">
      <c r="B52" s="79" t="s">
        <v>340</v>
      </c>
      <c r="C52" s="168">
        <v>41.699596999999997</v>
      </c>
      <c r="D52" s="168">
        <v>90.524385999999993</v>
      </c>
      <c r="E52" s="168">
        <v>49.626208999999996</v>
      </c>
      <c r="F52" s="168">
        <v>64.094217999999998</v>
      </c>
      <c r="G52" s="168">
        <v>50.112197999999999</v>
      </c>
      <c r="H52" s="168">
        <v>55.721202000000005</v>
      </c>
      <c r="I52" s="168">
        <v>55.211149999999996</v>
      </c>
      <c r="J52" s="168">
        <v>28.137759000000003</v>
      </c>
      <c r="K52" s="168">
        <v>2.3700030000000001</v>
      </c>
      <c r="L52" s="168">
        <v>867.28717399999982</v>
      </c>
      <c r="M52" s="168">
        <v>59.423941999999997</v>
      </c>
      <c r="N52" s="168">
        <v>165.29354799999999</v>
      </c>
      <c r="O52" s="168">
        <v>387.86186499999997</v>
      </c>
      <c r="P52" s="168">
        <v>40.170210999999995</v>
      </c>
      <c r="Q52" s="168">
        <v>65.745599999999996</v>
      </c>
      <c r="R52" s="168">
        <v>102.04577900000001</v>
      </c>
      <c r="S52" s="168">
        <v>53.10078</v>
      </c>
      <c r="U52" s="79" t="s">
        <v>538</v>
      </c>
    </row>
    <row r="53" spans="1:21" x14ac:dyDescent="0.2">
      <c r="B53" s="79" t="s">
        <v>341</v>
      </c>
      <c r="C53" s="168">
        <v>38.050678000000005</v>
      </c>
      <c r="D53" s="168">
        <v>90.810818999999995</v>
      </c>
      <c r="E53" s="168">
        <v>52.266815000000001</v>
      </c>
      <c r="F53" s="168">
        <v>71.431132000000005</v>
      </c>
      <c r="G53" s="168">
        <v>52.857568000000001</v>
      </c>
      <c r="H53" s="168">
        <v>44.701883000000002</v>
      </c>
      <c r="I53" s="168">
        <v>34.954118000000001</v>
      </c>
      <c r="J53" s="168">
        <v>28.120775000000002</v>
      </c>
      <c r="K53" s="168">
        <v>1.658712</v>
      </c>
      <c r="L53" s="168">
        <v>821.50080199999991</v>
      </c>
      <c r="M53" s="168">
        <v>72.114401000000015</v>
      </c>
      <c r="N53" s="168">
        <v>643.30265000000009</v>
      </c>
      <c r="O53" s="168">
        <v>366.87451300000004</v>
      </c>
      <c r="P53" s="168">
        <v>32.553973999999997</v>
      </c>
      <c r="Q53" s="168">
        <v>64.754813999999996</v>
      </c>
      <c r="R53" s="168">
        <v>103.36498300000001</v>
      </c>
      <c r="S53" s="168">
        <v>52.254156999999999</v>
      </c>
      <c r="U53" s="79" t="s">
        <v>539</v>
      </c>
    </row>
    <row r="54" spans="1:21" x14ac:dyDescent="0.2">
      <c r="B54" s="79" t="s">
        <v>342</v>
      </c>
      <c r="C54" s="168">
        <v>39.413691999999998</v>
      </c>
      <c r="D54" s="168">
        <v>94.667729000000008</v>
      </c>
      <c r="E54" s="168">
        <v>58.943612999999999</v>
      </c>
      <c r="F54" s="168">
        <v>75.599617999999992</v>
      </c>
      <c r="G54" s="168">
        <v>62.970327000000005</v>
      </c>
      <c r="H54" s="168">
        <v>45.979378000000004</v>
      </c>
      <c r="I54" s="168">
        <v>36.132306</v>
      </c>
      <c r="J54" s="168">
        <v>28.790513000000001</v>
      </c>
      <c r="K54" s="168">
        <v>2.66</v>
      </c>
      <c r="L54" s="168">
        <v>758.85993800000006</v>
      </c>
      <c r="M54" s="168">
        <v>59.945831999999982</v>
      </c>
      <c r="N54" s="168">
        <v>913.38240100000007</v>
      </c>
      <c r="O54" s="168">
        <v>389.96678400000002</v>
      </c>
      <c r="P54" s="168">
        <v>32.664730999999996</v>
      </c>
      <c r="Q54" s="168">
        <v>63.893270000000001</v>
      </c>
      <c r="R54" s="168">
        <v>100.299277</v>
      </c>
      <c r="S54" s="168">
        <v>55.451180999999998</v>
      </c>
      <c r="U54" s="79" t="s">
        <v>540</v>
      </c>
    </row>
    <row r="55" spans="1:21" x14ac:dyDescent="0.2">
      <c r="B55" s="79" t="s">
        <v>343</v>
      </c>
      <c r="C55" s="168">
        <v>31.456332999999997</v>
      </c>
      <c r="D55" s="168">
        <v>85.275302000000011</v>
      </c>
      <c r="E55" s="168">
        <v>56.771770000000004</v>
      </c>
      <c r="F55" s="168">
        <v>78.901088000000001</v>
      </c>
      <c r="G55" s="168">
        <v>62.976044000000002</v>
      </c>
      <c r="H55" s="168">
        <v>47.795192</v>
      </c>
      <c r="I55" s="168">
        <v>43.858905</v>
      </c>
      <c r="J55" s="168">
        <v>22.107467</v>
      </c>
      <c r="K55" s="168">
        <v>2.2690790000000001</v>
      </c>
      <c r="L55" s="168">
        <v>830.7553180000001</v>
      </c>
      <c r="M55" s="168">
        <v>59.357623999999994</v>
      </c>
      <c r="N55" s="168">
        <v>151.93844500000006</v>
      </c>
      <c r="O55" s="168">
        <v>317.34425200000004</v>
      </c>
      <c r="P55" s="168">
        <v>30.757195000000003</v>
      </c>
      <c r="Q55" s="168">
        <v>60.479497000000002</v>
      </c>
      <c r="R55" s="168">
        <v>102.143074</v>
      </c>
      <c r="S55" s="168">
        <v>55.021856999999997</v>
      </c>
      <c r="U55" s="79" t="s">
        <v>541</v>
      </c>
    </row>
    <row r="56" spans="1:21" x14ac:dyDescent="0.2">
      <c r="B56" s="79" t="s">
        <v>344</v>
      </c>
      <c r="C56" s="168">
        <v>32.874876999999998</v>
      </c>
      <c r="D56" s="168">
        <v>91.994627999999992</v>
      </c>
      <c r="E56" s="168">
        <v>58.602606000000002</v>
      </c>
      <c r="F56" s="168">
        <v>89.428131000000008</v>
      </c>
      <c r="G56" s="168">
        <v>82.839546999999996</v>
      </c>
      <c r="H56" s="168">
        <v>64.809138000000004</v>
      </c>
      <c r="I56" s="168">
        <v>60.027750999999995</v>
      </c>
      <c r="J56" s="168">
        <v>25.225819999999999</v>
      </c>
      <c r="K56" s="168">
        <v>1.9986730000000001</v>
      </c>
      <c r="L56" s="168">
        <v>874.78059200000007</v>
      </c>
      <c r="M56" s="168">
        <v>75.279707999999999</v>
      </c>
      <c r="N56" s="168">
        <v>669.38272099999995</v>
      </c>
      <c r="O56" s="168">
        <v>405.97213399999998</v>
      </c>
      <c r="P56" s="168">
        <v>23.278920999999997</v>
      </c>
      <c r="Q56" s="168">
        <v>64.565598999999992</v>
      </c>
      <c r="R56" s="168">
        <v>114.998177</v>
      </c>
      <c r="S56" s="168">
        <v>60.947710000000001</v>
      </c>
      <c r="U56" s="79" t="s">
        <v>542</v>
      </c>
    </row>
    <row r="57" spans="1:21" x14ac:dyDescent="0.2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543</v>
      </c>
    </row>
    <row r="58" spans="1:21" x14ac:dyDescent="0.2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544</v>
      </c>
    </row>
    <row r="59" spans="1:21" x14ac:dyDescent="0.2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7" t="s">
        <v>716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2024</v>
      </c>
      <c r="B68" s="79" t="s">
        <v>338</v>
      </c>
      <c r="C68" s="168">
        <v>12.640711</v>
      </c>
      <c r="D68" s="168">
        <v>3.0821700000000001</v>
      </c>
      <c r="E68" s="168">
        <v>2.1022590000000001</v>
      </c>
      <c r="F68" s="168">
        <v>147.46987100000001</v>
      </c>
      <c r="G68" s="168">
        <v>363.44014700000002</v>
      </c>
      <c r="H68" s="168">
        <v>95.563348999999988</v>
      </c>
      <c r="I68" s="168">
        <v>20.990806000000003</v>
      </c>
      <c r="J68" s="168">
        <v>50.051752000000008</v>
      </c>
      <c r="K68" s="168">
        <v>1.0501480000000001</v>
      </c>
      <c r="L68" s="168">
        <v>104.48455899999999</v>
      </c>
      <c r="M68" s="168">
        <v>16.642146</v>
      </c>
      <c r="N68" s="168">
        <v>1.0328930000000001</v>
      </c>
      <c r="O68" s="168">
        <v>4.5036159999999992</v>
      </c>
      <c r="P68" s="168">
        <v>105.151574</v>
      </c>
      <c r="Q68" s="168">
        <v>14.312731999999997</v>
      </c>
      <c r="R68" s="168">
        <v>0.75675100000000006</v>
      </c>
      <c r="S68" s="168">
        <v>8.3759049999999995</v>
      </c>
      <c r="T68" s="166">
        <v>2024</v>
      </c>
      <c r="U68" s="79" t="s">
        <v>536</v>
      </c>
    </row>
    <row r="69" spans="1:21" x14ac:dyDescent="0.2">
      <c r="B69" s="79" t="s">
        <v>339</v>
      </c>
      <c r="C69" s="168">
        <v>13.287587</v>
      </c>
      <c r="D69" s="168">
        <v>3.2038889999999998</v>
      </c>
      <c r="E69" s="168">
        <v>1.8298299999999998</v>
      </c>
      <c r="F69" s="168">
        <v>154.81041000000002</v>
      </c>
      <c r="G69" s="168">
        <v>371.10338900000005</v>
      </c>
      <c r="H69" s="168">
        <v>99.414698999999985</v>
      </c>
      <c r="I69" s="168">
        <v>22.584325</v>
      </c>
      <c r="J69" s="168">
        <v>45.742349000000004</v>
      </c>
      <c r="K69" s="168">
        <v>1.137942</v>
      </c>
      <c r="L69" s="168">
        <v>108.45875299999997</v>
      </c>
      <c r="M69" s="168">
        <v>14.641003</v>
      </c>
      <c r="N69" s="168">
        <v>0.97040400000000004</v>
      </c>
      <c r="O69" s="168">
        <v>10.929084</v>
      </c>
      <c r="P69" s="168">
        <v>110.88746700000002</v>
      </c>
      <c r="Q69" s="168">
        <v>14.454823000000001</v>
      </c>
      <c r="R69" s="168">
        <v>1.026327</v>
      </c>
      <c r="S69" s="168">
        <v>8.1385620000000003</v>
      </c>
      <c r="U69" s="79" t="s">
        <v>537</v>
      </c>
    </row>
    <row r="70" spans="1:21" x14ac:dyDescent="0.2">
      <c r="B70" s="79" t="s">
        <v>340</v>
      </c>
      <c r="C70" s="168">
        <v>13.471029</v>
      </c>
      <c r="D70" s="168">
        <v>2.1832549999999999</v>
      </c>
      <c r="E70" s="168">
        <v>2.3139129999999999</v>
      </c>
      <c r="F70" s="168">
        <v>153.04745199999999</v>
      </c>
      <c r="G70" s="168">
        <v>376.52005699999995</v>
      </c>
      <c r="H70" s="168">
        <v>99.736142999999984</v>
      </c>
      <c r="I70" s="168">
        <v>23.181820000000005</v>
      </c>
      <c r="J70" s="168">
        <v>45.065117999999998</v>
      </c>
      <c r="K70" s="168">
        <v>1.361294</v>
      </c>
      <c r="L70" s="168">
        <v>95.791123000000027</v>
      </c>
      <c r="M70" s="168">
        <v>12.938594</v>
      </c>
      <c r="N70" s="168">
        <v>1.180795</v>
      </c>
      <c r="O70" s="168">
        <v>8.5040049999999994</v>
      </c>
      <c r="P70" s="168">
        <v>106.15576299999999</v>
      </c>
      <c r="Q70" s="168">
        <v>14.461055</v>
      </c>
      <c r="R70" s="168">
        <v>1.078819</v>
      </c>
      <c r="S70" s="168">
        <v>11.052089</v>
      </c>
      <c r="U70" s="79" t="s">
        <v>538</v>
      </c>
    </row>
    <row r="71" spans="1:21" x14ac:dyDescent="0.2">
      <c r="B71" s="79" t="s">
        <v>341</v>
      </c>
      <c r="C71" s="168">
        <v>13.696484</v>
      </c>
      <c r="D71" s="168">
        <v>2.2733849999999998</v>
      </c>
      <c r="E71" s="168">
        <v>2.4104000000000001</v>
      </c>
      <c r="F71" s="168">
        <v>154.26704699999999</v>
      </c>
      <c r="G71" s="168">
        <v>417.23765200000008</v>
      </c>
      <c r="H71" s="168">
        <v>112.28077199999998</v>
      </c>
      <c r="I71" s="168">
        <v>29.101224000000002</v>
      </c>
      <c r="J71" s="168">
        <v>47.178971000000018</v>
      </c>
      <c r="K71" s="168">
        <v>1.549887</v>
      </c>
      <c r="L71" s="168">
        <v>115.25740600000002</v>
      </c>
      <c r="M71" s="168">
        <v>12.515315999999999</v>
      </c>
      <c r="N71" s="168">
        <v>1.535641</v>
      </c>
      <c r="O71" s="168">
        <v>13.781406</v>
      </c>
      <c r="P71" s="168">
        <v>120.34370899999999</v>
      </c>
      <c r="Q71" s="168">
        <v>13.892996999999999</v>
      </c>
      <c r="R71" s="168">
        <v>0.75171099999999991</v>
      </c>
      <c r="S71" s="168">
        <v>11.000717999999999</v>
      </c>
      <c r="U71" s="79" t="s">
        <v>539</v>
      </c>
    </row>
    <row r="72" spans="1:21" x14ac:dyDescent="0.2">
      <c r="B72" s="79" t="s">
        <v>342</v>
      </c>
      <c r="C72" s="168">
        <v>14.16254</v>
      </c>
      <c r="D72" s="168">
        <v>1.6150600000000002</v>
      </c>
      <c r="E72" s="168">
        <v>2.4375359999999997</v>
      </c>
      <c r="F72" s="168">
        <v>159.067858</v>
      </c>
      <c r="G72" s="168">
        <v>429.53024199999999</v>
      </c>
      <c r="H72" s="168">
        <v>105.11291800000001</v>
      </c>
      <c r="I72" s="168">
        <v>29.714798999999999</v>
      </c>
      <c r="J72" s="168">
        <v>53.717477000000002</v>
      </c>
      <c r="K72" s="168">
        <v>2.692358</v>
      </c>
      <c r="L72" s="168">
        <v>94.050034000000011</v>
      </c>
      <c r="M72" s="168">
        <v>18.689970000000002</v>
      </c>
      <c r="N72" s="168">
        <v>1.5097189999999998</v>
      </c>
      <c r="O72" s="168">
        <v>11.56964</v>
      </c>
      <c r="P72" s="168">
        <v>124.62855299999998</v>
      </c>
      <c r="Q72" s="168">
        <v>17.948249999999998</v>
      </c>
      <c r="R72" s="168">
        <v>0.79147600000000007</v>
      </c>
      <c r="S72" s="168">
        <v>13.998076000000001</v>
      </c>
      <c r="U72" s="79" t="s">
        <v>540</v>
      </c>
    </row>
    <row r="73" spans="1:21" x14ac:dyDescent="0.2">
      <c r="B73" s="79" t="s">
        <v>343</v>
      </c>
      <c r="C73" s="168">
        <v>14.461093999999999</v>
      </c>
      <c r="D73" s="168">
        <v>1.8944110000000001</v>
      </c>
      <c r="E73" s="168">
        <v>2.346616</v>
      </c>
      <c r="F73" s="168">
        <v>143.82866799999999</v>
      </c>
      <c r="G73" s="168">
        <v>422.43817000000001</v>
      </c>
      <c r="H73" s="168">
        <v>99.720058000000009</v>
      </c>
      <c r="I73" s="168">
        <v>26.046706</v>
      </c>
      <c r="J73" s="168">
        <v>50.714071000000018</v>
      </c>
      <c r="K73" s="168">
        <v>1.7654939999999999</v>
      </c>
      <c r="L73" s="168">
        <v>99.824305999999979</v>
      </c>
      <c r="M73" s="168">
        <v>14.851676000000001</v>
      </c>
      <c r="N73" s="168">
        <v>0.87777300000000003</v>
      </c>
      <c r="O73" s="168">
        <v>11.897300999999999</v>
      </c>
      <c r="P73" s="168">
        <v>112.46495899999999</v>
      </c>
      <c r="Q73" s="168">
        <v>14.565418000000001</v>
      </c>
      <c r="R73" s="168">
        <v>0.65777099999999988</v>
      </c>
      <c r="S73" s="168">
        <v>11.115024</v>
      </c>
      <c r="U73" s="79" t="s">
        <v>541</v>
      </c>
    </row>
    <row r="74" spans="1:21" x14ac:dyDescent="0.2">
      <c r="B74" s="79" t="s">
        <v>344</v>
      </c>
      <c r="C74" s="168">
        <v>14.110402000000001</v>
      </c>
      <c r="D74" s="168">
        <v>2.2316830000000003</v>
      </c>
      <c r="E74" s="168">
        <v>2.2725689999999998</v>
      </c>
      <c r="F74" s="168">
        <v>142.47728800000002</v>
      </c>
      <c r="G74" s="168">
        <v>458.2756389999999</v>
      </c>
      <c r="H74" s="168">
        <v>109.50944099999998</v>
      </c>
      <c r="I74" s="168">
        <v>23.808191000000001</v>
      </c>
      <c r="J74" s="168">
        <v>60.06113400000001</v>
      </c>
      <c r="K74" s="168">
        <v>5.6031130000000005</v>
      </c>
      <c r="L74" s="168">
        <v>86.787850000000006</v>
      </c>
      <c r="M74" s="168">
        <v>31.604792</v>
      </c>
      <c r="N74" s="168">
        <v>1.4357950000000002</v>
      </c>
      <c r="O74" s="168">
        <v>6.8812990000000003</v>
      </c>
      <c r="P74" s="168">
        <v>131.31566600000002</v>
      </c>
      <c r="Q74" s="168">
        <v>17.188072999999999</v>
      </c>
      <c r="R74" s="168">
        <v>0.84010300000000004</v>
      </c>
      <c r="S74" s="168">
        <v>13.239545</v>
      </c>
      <c r="U74" s="79" t="s">
        <v>542</v>
      </c>
    </row>
    <row r="75" spans="1:21" x14ac:dyDescent="0.2">
      <c r="B75" s="79" t="s">
        <v>345</v>
      </c>
      <c r="C75" s="168">
        <v>11.799172</v>
      </c>
      <c r="D75" s="168">
        <v>2.0509460000000002</v>
      </c>
      <c r="E75" s="168">
        <v>1.893556</v>
      </c>
      <c r="F75" s="168">
        <v>106.68592200000001</v>
      </c>
      <c r="G75" s="168">
        <v>328.084608</v>
      </c>
      <c r="H75" s="168">
        <v>82.527819999999991</v>
      </c>
      <c r="I75" s="168">
        <v>9.5748879999999996</v>
      </c>
      <c r="J75" s="168">
        <v>56.83350999999999</v>
      </c>
      <c r="K75" s="168">
        <v>3.3357589999999999</v>
      </c>
      <c r="L75" s="168">
        <v>72.791524999999979</v>
      </c>
      <c r="M75" s="168">
        <v>16.355983000000002</v>
      </c>
      <c r="N75" s="168">
        <v>1.2540200000000001</v>
      </c>
      <c r="O75" s="168">
        <v>10.087923999999999</v>
      </c>
      <c r="P75" s="168">
        <v>97.286179000000004</v>
      </c>
      <c r="Q75" s="168">
        <v>16.407038</v>
      </c>
      <c r="R75" s="168">
        <v>0.44017999999999996</v>
      </c>
      <c r="S75" s="168">
        <v>5.3295340000000007</v>
      </c>
      <c r="U75" s="79" t="s">
        <v>543</v>
      </c>
    </row>
    <row r="76" spans="1:21" x14ac:dyDescent="0.2">
      <c r="B76" s="79" t="s">
        <v>346</v>
      </c>
      <c r="C76" s="168">
        <v>28.742008000000002</v>
      </c>
      <c r="D76" s="168">
        <v>2.7095250000000002</v>
      </c>
      <c r="E76" s="168">
        <v>2.2753639999999997</v>
      </c>
      <c r="F76" s="168">
        <v>141.123392</v>
      </c>
      <c r="G76" s="168">
        <v>407.28510600000004</v>
      </c>
      <c r="H76" s="168">
        <v>99.538493000000017</v>
      </c>
      <c r="I76" s="168">
        <v>21.932831000000004</v>
      </c>
      <c r="J76" s="168">
        <v>53.414505000000005</v>
      </c>
      <c r="K76" s="168">
        <v>4.9176819999999992</v>
      </c>
      <c r="L76" s="168">
        <v>85.820665999999989</v>
      </c>
      <c r="M76" s="168">
        <v>36.800297</v>
      </c>
      <c r="N76" s="168">
        <v>0.95638599999999996</v>
      </c>
      <c r="O76" s="168">
        <v>10.157722</v>
      </c>
      <c r="P76" s="168">
        <v>119.82843399999999</v>
      </c>
      <c r="Q76" s="168">
        <v>18.999241999999999</v>
      </c>
      <c r="R76" s="168">
        <v>0.542624</v>
      </c>
      <c r="S76" s="168">
        <v>9.8673179999999991</v>
      </c>
      <c r="U76" s="79" t="s">
        <v>544</v>
      </c>
    </row>
    <row r="77" spans="1:21" x14ac:dyDescent="0.2">
      <c r="B77" s="79" t="s">
        <v>347</v>
      </c>
      <c r="C77" s="168">
        <v>14.652739</v>
      </c>
      <c r="D77" s="168">
        <v>4.1683629999999994</v>
      </c>
      <c r="E77" s="168">
        <v>2.7476910000000001</v>
      </c>
      <c r="F77" s="168">
        <v>143.36419800000002</v>
      </c>
      <c r="G77" s="168">
        <v>429.8934960000002</v>
      </c>
      <c r="H77" s="168">
        <v>120.841769</v>
      </c>
      <c r="I77" s="168">
        <v>31.771053999999996</v>
      </c>
      <c r="J77" s="168">
        <v>52.864457000000016</v>
      </c>
      <c r="K77" s="168">
        <v>2.0507459999999997</v>
      </c>
      <c r="L77" s="168">
        <v>98.555379000000002</v>
      </c>
      <c r="M77" s="168">
        <v>20.002223000000001</v>
      </c>
      <c r="N77" s="168">
        <v>1.2181840000000002</v>
      </c>
      <c r="O77" s="168">
        <v>6.3079330000000002</v>
      </c>
      <c r="P77" s="168">
        <v>127.57533699999999</v>
      </c>
      <c r="Q77" s="168">
        <v>22.803536000000001</v>
      </c>
      <c r="R77" s="168">
        <v>0.77072900000000011</v>
      </c>
      <c r="S77" s="168">
        <v>12.421078999999999</v>
      </c>
      <c r="U77" s="79" t="s">
        <v>545</v>
      </c>
    </row>
    <row r="78" spans="1:21" x14ac:dyDescent="0.2">
      <c r="B78" s="79" t="s">
        <v>348</v>
      </c>
      <c r="C78" s="168">
        <v>13.941274</v>
      </c>
      <c r="D78" s="168">
        <v>3.1148180000000001</v>
      </c>
      <c r="E78" s="168">
        <v>3.109022</v>
      </c>
      <c r="F78" s="168">
        <v>137.21718299999998</v>
      </c>
      <c r="G78" s="168">
        <v>381.498966</v>
      </c>
      <c r="H78" s="168">
        <v>108.923247</v>
      </c>
      <c r="I78" s="168">
        <v>26.209101999999998</v>
      </c>
      <c r="J78" s="168">
        <v>54.444576000000019</v>
      </c>
      <c r="K78" s="168">
        <v>1.5781069999999999</v>
      </c>
      <c r="L78" s="168">
        <v>89.794287000000026</v>
      </c>
      <c r="M78" s="168">
        <v>12.914804999999999</v>
      </c>
      <c r="N78" s="168">
        <v>0.83434000000000008</v>
      </c>
      <c r="O78" s="168">
        <v>6.8218399999999999</v>
      </c>
      <c r="P78" s="168">
        <v>111.727115</v>
      </c>
      <c r="Q78" s="168">
        <v>20.286919000000001</v>
      </c>
      <c r="R78" s="168">
        <v>0.57938000000000001</v>
      </c>
      <c r="S78" s="168">
        <v>8.5596119999999996</v>
      </c>
      <c r="U78" s="79" t="s">
        <v>546</v>
      </c>
    </row>
    <row r="79" spans="1:21" x14ac:dyDescent="0.2">
      <c r="B79" s="79" t="s">
        <v>349</v>
      </c>
      <c r="C79" s="168">
        <v>12.0258</v>
      </c>
      <c r="D79" s="168">
        <v>3.0786220000000002</v>
      </c>
      <c r="E79" s="168">
        <v>2.5618509999999999</v>
      </c>
      <c r="F79" s="168">
        <v>112.13650999999999</v>
      </c>
      <c r="G79" s="168">
        <v>341.14582700000005</v>
      </c>
      <c r="H79" s="168">
        <v>98.472524000000021</v>
      </c>
      <c r="I79" s="168">
        <v>16.659575</v>
      </c>
      <c r="J79" s="168">
        <v>55.706513000000001</v>
      </c>
      <c r="K79" s="168">
        <v>1.1332310000000001</v>
      </c>
      <c r="L79" s="168">
        <v>83.266966999999994</v>
      </c>
      <c r="M79" s="168">
        <v>11.950081000000001</v>
      </c>
      <c r="N79" s="168">
        <v>0.80206300000000008</v>
      </c>
      <c r="O79" s="168">
        <v>9.0392329999999994</v>
      </c>
      <c r="P79" s="168">
        <v>97.753765999999999</v>
      </c>
      <c r="Q79" s="168">
        <v>19.623013</v>
      </c>
      <c r="R79" s="168">
        <v>0.56128600000000006</v>
      </c>
      <c r="S79" s="168">
        <v>6.6523620000000001</v>
      </c>
      <c r="U79" s="79" t="s">
        <v>547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2025</v>
      </c>
      <c r="B81" s="79" t="s">
        <v>338</v>
      </c>
      <c r="C81" s="168">
        <v>13.098693000000001</v>
      </c>
      <c r="D81" s="168">
        <v>2.1909960000000002</v>
      </c>
      <c r="E81" s="168">
        <v>2.5358429999999998</v>
      </c>
      <c r="F81" s="168">
        <v>153.13575499999999</v>
      </c>
      <c r="G81" s="168">
        <v>378.59458399999988</v>
      </c>
      <c r="H81" s="168">
        <v>95.151651999999999</v>
      </c>
      <c r="I81" s="168">
        <v>23.340866999999999</v>
      </c>
      <c r="J81" s="168">
        <v>54.808158000000006</v>
      </c>
      <c r="K81" s="168">
        <v>0.54495499999999997</v>
      </c>
      <c r="L81" s="168">
        <v>91.459783999999999</v>
      </c>
      <c r="M81" s="168">
        <v>10.180997</v>
      </c>
      <c r="N81" s="168">
        <v>1.259363</v>
      </c>
      <c r="O81" s="168">
        <v>9.2359720000000003</v>
      </c>
      <c r="P81" s="168">
        <v>108.64791500000001</v>
      </c>
      <c r="Q81" s="168">
        <v>17.741259999999997</v>
      </c>
      <c r="R81" s="168">
        <v>0.99141000000000001</v>
      </c>
      <c r="S81" s="168">
        <v>7.2412180000000008</v>
      </c>
      <c r="T81" s="166">
        <v>2025</v>
      </c>
      <c r="U81" s="79" t="s">
        <v>536</v>
      </c>
    </row>
    <row r="82" spans="1:21" x14ac:dyDescent="0.2">
      <c r="B82" s="79" t="s">
        <v>339</v>
      </c>
      <c r="C82" s="168">
        <v>12.447239999999999</v>
      </c>
      <c r="D82" s="168">
        <v>3.6885000000000003</v>
      </c>
      <c r="E82" s="168">
        <v>2.4662710000000003</v>
      </c>
      <c r="F82" s="168">
        <v>161.429866</v>
      </c>
      <c r="G82" s="168">
        <v>412.36729600000001</v>
      </c>
      <c r="H82" s="168">
        <v>114.81673700000005</v>
      </c>
      <c r="I82" s="168">
        <v>24.735302999999998</v>
      </c>
      <c r="J82" s="168">
        <v>52.378493999999996</v>
      </c>
      <c r="K82" s="168">
        <v>1.935349</v>
      </c>
      <c r="L82" s="168">
        <v>127.29460800000001</v>
      </c>
      <c r="M82" s="168">
        <v>13.222125999999999</v>
      </c>
      <c r="N82" s="168">
        <v>0.94404399999999999</v>
      </c>
      <c r="O82" s="168">
        <v>12.367467</v>
      </c>
      <c r="P82" s="168">
        <v>115.126339</v>
      </c>
      <c r="Q82" s="168">
        <v>16.291886999999999</v>
      </c>
      <c r="R82" s="168">
        <v>0.97605600000000003</v>
      </c>
      <c r="S82" s="168">
        <v>10.461931</v>
      </c>
      <c r="U82" s="79" t="s">
        <v>537</v>
      </c>
    </row>
    <row r="83" spans="1:21" x14ac:dyDescent="0.2">
      <c r="B83" s="79" t="s">
        <v>340</v>
      </c>
      <c r="C83" s="168">
        <v>13.408064</v>
      </c>
      <c r="D83" s="168">
        <v>2.1907290000000001</v>
      </c>
      <c r="E83" s="168">
        <v>2.6749269999999998</v>
      </c>
      <c r="F83" s="168">
        <v>171.11953</v>
      </c>
      <c r="G83" s="168">
        <v>416.61965600000002</v>
      </c>
      <c r="H83" s="168">
        <v>114.33163699999997</v>
      </c>
      <c r="I83" s="168">
        <v>25.003862999999999</v>
      </c>
      <c r="J83" s="168">
        <v>46.201684999999998</v>
      </c>
      <c r="K83" s="168">
        <v>1.207179</v>
      </c>
      <c r="L83" s="168">
        <v>86.69860700000001</v>
      </c>
      <c r="M83" s="168">
        <v>16.162434999999999</v>
      </c>
      <c r="N83" s="168">
        <v>1.2911140000000001</v>
      </c>
      <c r="O83" s="168">
        <v>9.3703089999999989</v>
      </c>
      <c r="P83" s="168">
        <v>117.26784099999999</v>
      </c>
      <c r="Q83" s="168">
        <v>17.215137000000002</v>
      </c>
      <c r="R83" s="168">
        <v>1.415659</v>
      </c>
      <c r="S83" s="168">
        <v>10.695074000000002</v>
      </c>
      <c r="U83" s="79" t="s">
        <v>538</v>
      </c>
    </row>
    <row r="84" spans="1:21" x14ac:dyDescent="0.2">
      <c r="B84" s="79" t="s">
        <v>341</v>
      </c>
      <c r="C84" s="168">
        <v>13.91977</v>
      </c>
      <c r="D84" s="168">
        <v>2.430485</v>
      </c>
      <c r="E84" s="168">
        <v>2.8899559999999997</v>
      </c>
      <c r="F84" s="168">
        <v>154.482101</v>
      </c>
      <c r="G84" s="168">
        <v>417.918722</v>
      </c>
      <c r="H84" s="168">
        <v>104.67782</v>
      </c>
      <c r="I84" s="168">
        <v>26.666970999999997</v>
      </c>
      <c r="J84" s="168">
        <v>45.547687999999987</v>
      </c>
      <c r="K84" s="168">
        <v>0.80658699999999994</v>
      </c>
      <c r="L84" s="168">
        <v>106.21932799999999</v>
      </c>
      <c r="M84" s="168">
        <v>13.812335000000001</v>
      </c>
      <c r="N84" s="168">
        <v>1.379243</v>
      </c>
      <c r="O84" s="168">
        <v>6.1694759999999995</v>
      </c>
      <c r="P84" s="168">
        <v>119.03117499999999</v>
      </c>
      <c r="Q84" s="168">
        <v>15.481204999999999</v>
      </c>
      <c r="R84" s="168">
        <v>1.3235320000000002</v>
      </c>
      <c r="S84" s="168">
        <v>12.39523</v>
      </c>
      <c r="U84" s="79" t="s">
        <v>539</v>
      </c>
    </row>
    <row r="85" spans="1:21" x14ac:dyDescent="0.2">
      <c r="B85" s="79" t="s">
        <v>342</v>
      </c>
      <c r="C85" s="168">
        <v>14.723908999999999</v>
      </c>
      <c r="D85" s="168">
        <v>1.4157860000000002</v>
      </c>
      <c r="E85" s="168">
        <v>2.7043110000000001</v>
      </c>
      <c r="F85" s="168">
        <v>163.23177100000001</v>
      </c>
      <c r="G85" s="168">
        <v>445.36104999999986</v>
      </c>
      <c r="H85" s="168">
        <v>117.47097300000004</v>
      </c>
      <c r="I85" s="168">
        <v>28.244433000000001</v>
      </c>
      <c r="J85" s="168">
        <v>51.021612000000005</v>
      </c>
      <c r="K85" s="168">
        <v>1.1938839999999997</v>
      </c>
      <c r="L85" s="168">
        <v>109.97977100000003</v>
      </c>
      <c r="M85" s="168">
        <v>14.211482999999999</v>
      </c>
      <c r="N85" s="168">
        <v>1.5209589999999999</v>
      </c>
      <c r="O85" s="168">
        <v>8.9442260000000005</v>
      </c>
      <c r="P85" s="168">
        <v>124.32311799999998</v>
      </c>
      <c r="Q85" s="168">
        <v>18.689766000000002</v>
      </c>
      <c r="R85" s="168">
        <v>1.4622010000000001</v>
      </c>
      <c r="S85" s="168">
        <v>13.966204999999999</v>
      </c>
      <c r="U85" s="79" t="s">
        <v>540</v>
      </c>
    </row>
    <row r="86" spans="1:21" x14ac:dyDescent="0.2">
      <c r="B86" s="79" t="s">
        <v>343</v>
      </c>
      <c r="C86" s="168">
        <v>15.539524999999999</v>
      </c>
      <c r="D86" s="168">
        <v>2.3266939999999998</v>
      </c>
      <c r="E86" s="168">
        <v>2.6260479999999999</v>
      </c>
      <c r="F86" s="168">
        <v>145.295852</v>
      </c>
      <c r="G86" s="168">
        <v>413.45385900000014</v>
      </c>
      <c r="H86" s="168">
        <v>106.56578999999999</v>
      </c>
      <c r="I86" s="168">
        <v>22.899062000000001</v>
      </c>
      <c r="J86" s="168">
        <v>53.730055999999976</v>
      </c>
      <c r="K86" s="168">
        <v>1.073412</v>
      </c>
      <c r="L86" s="168">
        <v>107.02758000000003</v>
      </c>
      <c r="M86" s="168">
        <v>19.226440999999998</v>
      </c>
      <c r="N86" s="168">
        <v>1.2098420000000001</v>
      </c>
      <c r="O86" s="168">
        <v>12.22064</v>
      </c>
      <c r="P86" s="168">
        <v>120.45714999999998</v>
      </c>
      <c r="Q86" s="168">
        <v>17.777469</v>
      </c>
      <c r="R86" s="168">
        <v>0.98873</v>
      </c>
      <c r="S86" s="168">
        <v>12.208535999999999</v>
      </c>
      <c r="U86" s="79" t="s">
        <v>541</v>
      </c>
    </row>
    <row r="87" spans="1:21" x14ac:dyDescent="0.2">
      <c r="B87" s="79" t="s">
        <v>344</v>
      </c>
      <c r="C87" s="168">
        <v>18.232609</v>
      </c>
      <c r="D87" s="168">
        <v>2.2229950000000001</v>
      </c>
      <c r="E87" s="168">
        <v>3.0723179999999997</v>
      </c>
      <c r="F87" s="168">
        <v>152.328596</v>
      </c>
      <c r="G87" s="168">
        <v>441.16378600000002</v>
      </c>
      <c r="H87" s="168">
        <v>109.25352699999999</v>
      </c>
      <c r="I87" s="168">
        <v>23.993517999999998</v>
      </c>
      <c r="J87" s="168">
        <v>58.197846999999982</v>
      </c>
      <c r="K87" s="168">
        <v>0.85002299999999997</v>
      </c>
      <c r="L87" s="168">
        <v>101.64229700000001</v>
      </c>
      <c r="M87" s="168">
        <v>23.441936999999999</v>
      </c>
      <c r="N87" s="168">
        <v>1.6912530000000001</v>
      </c>
      <c r="O87" s="168">
        <v>6.2454870000000007</v>
      </c>
      <c r="P87" s="168">
        <v>134.128365</v>
      </c>
      <c r="Q87" s="168">
        <v>18.516240000000003</v>
      </c>
      <c r="R87" s="168">
        <v>1.142941</v>
      </c>
      <c r="S87" s="168">
        <v>11.678433</v>
      </c>
      <c r="U87" s="79" t="s">
        <v>542</v>
      </c>
    </row>
    <row r="88" spans="1:21" x14ac:dyDescent="0.2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543</v>
      </c>
    </row>
    <row r="89" spans="1:21" x14ac:dyDescent="0.2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544</v>
      </c>
    </row>
    <row r="90" spans="1:21" x14ac:dyDescent="0.2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7" t="s">
        <v>716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2024</v>
      </c>
      <c r="B99" s="79" t="s">
        <v>338</v>
      </c>
      <c r="C99" s="168">
        <v>38.596404</v>
      </c>
      <c r="D99" s="168">
        <v>7.2591960000000002</v>
      </c>
      <c r="E99" s="168">
        <v>27.527107999999995</v>
      </c>
      <c r="F99" s="168">
        <v>15.817192000000002</v>
      </c>
      <c r="G99" s="168">
        <v>10.478944000000002</v>
      </c>
      <c r="H99" s="168">
        <v>5.678782</v>
      </c>
      <c r="I99" s="168">
        <v>4.0367720000000009</v>
      </c>
      <c r="J99" s="168">
        <v>11.125037000000001</v>
      </c>
      <c r="K99" s="168">
        <v>8.384919</v>
      </c>
      <c r="L99" s="168">
        <v>131.72879800000001</v>
      </c>
      <c r="M99" s="168">
        <v>121.22158499999999</v>
      </c>
      <c r="N99" s="168">
        <v>18.768795999999991</v>
      </c>
      <c r="O99" s="168">
        <v>76.575649999999996</v>
      </c>
      <c r="P99" s="168">
        <v>4.5524009999999997</v>
      </c>
      <c r="Q99" s="168">
        <v>1.7461959999999999</v>
      </c>
      <c r="R99" s="168">
        <v>1.524049</v>
      </c>
      <c r="S99" s="168">
        <v>27.842340999999998</v>
      </c>
      <c r="T99" s="166">
        <v>2024</v>
      </c>
      <c r="U99" s="79" t="s">
        <v>536</v>
      </c>
    </row>
    <row r="100" spans="1:21" x14ac:dyDescent="0.2">
      <c r="B100" s="79" t="s">
        <v>339</v>
      </c>
      <c r="C100" s="168">
        <v>33.558158000000006</v>
      </c>
      <c r="D100" s="168">
        <v>10.362711000000001</v>
      </c>
      <c r="E100" s="168">
        <v>27.306559000000011</v>
      </c>
      <c r="F100" s="168">
        <v>14.746076000000002</v>
      </c>
      <c r="G100" s="168">
        <v>10.107534000000001</v>
      </c>
      <c r="H100" s="168">
        <v>6.2618029999999996</v>
      </c>
      <c r="I100" s="168">
        <v>4.2594089999999998</v>
      </c>
      <c r="J100" s="168">
        <v>14.143312999999999</v>
      </c>
      <c r="K100" s="168">
        <v>8.9361300000000004</v>
      </c>
      <c r="L100" s="168">
        <v>112.90533199999996</v>
      </c>
      <c r="M100" s="168">
        <v>103.81154500000001</v>
      </c>
      <c r="N100" s="168">
        <v>19.474449000000003</v>
      </c>
      <c r="O100" s="168">
        <v>80.631007000000025</v>
      </c>
      <c r="P100" s="168">
        <v>4.4133080000000007</v>
      </c>
      <c r="Q100" s="168">
        <v>2.4830480000000001</v>
      </c>
      <c r="R100" s="168">
        <v>1.732092</v>
      </c>
      <c r="S100" s="168">
        <v>28.078717000000001</v>
      </c>
      <c r="U100" s="79" t="s">
        <v>537</v>
      </c>
    </row>
    <row r="101" spans="1:21" x14ac:dyDescent="0.2">
      <c r="B101" s="79" t="s">
        <v>340</v>
      </c>
      <c r="C101" s="168">
        <v>37.879708000000036</v>
      </c>
      <c r="D101" s="168">
        <v>7.3182530000000003</v>
      </c>
      <c r="E101" s="168">
        <v>32.198222000000001</v>
      </c>
      <c r="F101" s="168">
        <v>15.618861000000003</v>
      </c>
      <c r="G101" s="168">
        <v>12.783370999999999</v>
      </c>
      <c r="H101" s="168">
        <v>6.3780169999999989</v>
      </c>
      <c r="I101" s="168">
        <v>4.1557339999999998</v>
      </c>
      <c r="J101" s="168">
        <v>13.973554999999999</v>
      </c>
      <c r="K101" s="168">
        <v>9.8859019999999997</v>
      </c>
      <c r="L101" s="168">
        <v>108.09204999999999</v>
      </c>
      <c r="M101" s="168">
        <v>114.20570100000006</v>
      </c>
      <c r="N101" s="168">
        <v>20.147562000000004</v>
      </c>
      <c r="O101" s="168">
        <v>78.78542800000001</v>
      </c>
      <c r="P101" s="168">
        <v>4.8201409999999996</v>
      </c>
      <c r="Q101" s="168">
        <v>3.418269</v>
      </c>
      <c r="R101" s="168">
        <v>2.0050340000000002</v>
      </c>
      <c r="S101" s="168">
        <v>28.135979999999996</v>
      </c>
      <c r="U101" s="79" t="s">
        <v>538</v>
      </c>
    </row>
    <row r="102" spans="1:21" x14ac:dyDescent="0.2">
      <c r="B102" s="79" t="s">
        <v>341</v>
      </c>
      <c r="C102" s="168">
        <v>59.792158999999984</v>
      </c>
      <c r="D102" s="168">
        <v>9.2391019999999973</v>
      </c>
      <c r="E102" s="168">
        <v>30.509113000000006</v>
      </c>
      <c r="F102" s="168">
        <v>25.615733000000002</v>
      </c>
      <c r="G102" s="168">
        <v>12.977507000000001</v>
      </c>
      <c r="H102" s="168">
        <v>7.2819929999999999</v>
      </c>
      <c r="I102" s="168">
        <v>5.203974999999998</v>
      </c>
      <c r="J102" s="168">
        <v>13.293019000000001</v>
      </c>
      <c r="K102" s="168">
        <v>11.292614</v>
      </c>
      <c r="L102" s="168">
        <v>109.45710900000003</v>
      </c>
      <c r="M102" s="168">
        <v>123.48393199999997</v>
      </c>
      <c r="N102" s="168">
        <v>24.165483999999999</v>
      </c>
      <c r="O102" s="168">
        <v>82.261277000000021</v>
      </c>
      <c r="P102" s="168">
        <v>5.3126029999999993</v>
      </c>
      <c r="Q102" s="168">
        <v>3.5631489999999992</v>
      </c>
      <c r="R102" s="168">
        <v>1.7832029999999999</v>
      </c>
      <c r="S102" s="168">
        <v>27.850817999999997</v>
      </c>
      <c r="U102" s="79" t="s">
        <v>539</v>
      </c>
    </row>
    <row r="103" spans="1:21" x14ac:dyDescent="0.2">
      <c r="B103" s="79" t="s">
        <v>342</v>
      </c>
      <c r="C103" s="168">
        <v>61.546983000000004</v>
      </c>
      <c r="D103" s="168">
        <v>9.9930780000000006</v>
      </c>
      <c r="E103" s="168">
        <v>32.622549999999983</v>
      </c>
      <c r="F103" s="168">
        <v>23.855233999999996</v>
      </c>
      <c r="G103" s="168">
        <v>13.098388</v>
      </c>
      <c r="H103" s="168">
        <v>7.0462609999999994</v>
      </c>
      <c r="I103" s="168">
        <v>5.1278890000000006</v>
      </c>
      <c r="J103" s="168">
        <v>12.628580000000001</v>
      </c>
      <c r="K103" s="168">
        <v>10.803598000000001</v>
      </c>
      <c r="L103" s="168">
        <v>111.38367400000004</v>
      </c>
      <c r="M103" s="168">
        <v>116.14823999999997</v>
      </c>
      <c r="N103" s="168">
        <v>25.218717999999999</v>
      </c>
      <c r="O103" s="168">
        <v>80.740290999999999</v>
      </c>
      <c r="P103" s="168">
        <v>5.2870559999999998</v>
      </c>
      <c r="Q103" s="168">
        <v>2.9494920000000002</v>
      </c>
      <c r="R103" s="168">
        <v>1.7829840000000001</v>
      </c>
      <c r="S103" s="168">
        <v>29.386417999999999</v>
      </c>
      <c r="U103" s="79" t="s">
        <v>540</v>
      </c>
    </row>
    <row r="104" spans="1:21" x14ac:dyDescent="0.2">
      <c r="B104" s="79" t="s">
        <v>343</v>
      </c>
      <c r="C104" s="168">
        <v>51.242186999999987</v>
      </c>
      <c r="D104" s="168">
        <v>7.9024249999999991</v>
      </c>
      <c r="E104" s="168">
        <v>28.873470999999995</v>
      </c>
      <c r="F104" s="168">
        <v>18.387853</v>
      </c>
      <c r="G104" s="168">
        <v>11.436836000000001</v>
      </c>
      <c r="H104" s="168">
        <v>7.491219000000001</v>
      </c>
      <c r="I104" s="168">
        <v>5.4232279999999999</v>
      </c>
      <c r="J104" s="168">
        <v>12.757834000000001</v>
      </c>
      <c r="K104" s="168">
        <v>10.498353000000002</v>
      </c>
      <c r="L104" s="168">
        <v>107.29324199999999</v>
      </c>
      <c r="M104" s="168">
        <v>107.44299800000002</v>
      </c>
      <c r="N104" s="168">
        <v>22.871559000000001</v>
      </c>
      <c r="O104" s="168">
        <v>70.295793999999987</v>
      </c>
      <c r="P104" s="168">
        <v>4.8888679999999995</v>
      </c>
      <c r="Q104" s="168">
        <v>1.9329370000000001</v>
      </c>
      <c r="R104" s="168">
        <v>2.1667219999999991</v>
      </c>
      <c r="S104" s="168">
        <v>27.839465000000001</v>
      </c>
      <c r="U104" s="79" t="s">
        <v>541</v>
      </c>
    </row>
    <row r="105" spans="1:21" x14ac:dyDescent="0.2">
      <c r="B105" s="79" t="s">
        <v>344</v>
      </c>
      <c r="C105" s="168">
        <v>51.893087000000008</v>
      </c>
      <c r="D105" s="168">
        <v>5.8323350000000005</v>
      </c>
      <c r="E105" s="168">
        <v>32.109318999999999</v>
      </c>
      <c r="F105" s="168">
        <v>22.313596000000004</v>
      </c>
      <c r="G105" s="168">
        <v>12.662633</v>
      </c>
      <c r="H105" s="168">
        <v>8.6542480000000008</v>
      </c>
      <c r="I105" s="168">
        <v>5.2105820000000005</v>
      </c>
      <c r="J105" s="168">
        <v>15.512434999999998</v>
      </c>
      <c r="K105" s="168">
        <v>10.850781000000001</v>
      </c>
      <c r="L105" s="168">
        <v>140.09853000000004</v>
      </c>
      <c r="M105" s="168">
        <v>130.67930199999998</v>
      </c>
      <c r="N105" s="168">
        <v>28.105019000000002</v>
      </c>
      <c r="O105" s="168">
        <v>94.239828000000017</v>
      </c>
      <c r="P105" s="168">
        <v>6.1779149999999996</v>
      </c>
      <c r="Q105" s="168">
        <v>1.4466070000000002</v>
      </c>
      <c r="R105" s="168">
        <v>3.2433869999999994</v>
      </c>
      <c r="S105" s="168">
        <v>29.134135999999998</v>
      </c>
      <c r="U105" s="79" t="s">
        <v>542</v>
      </c>
    </row>
    <row r="106" spans="1:21" x14ac:dyDescent="0.2">
      <c r="B106" s="79" t="s">
        <v>345</v>
      </c>
      <c r="C106" s="168">
        <v>21.502306000000008</v>
      </c>
      <c r="D106" s="168">
        <v>4.9349279999999993</v>
      </c>
      <c r="E106" s="168">
        <v>21.671010999999993</v>
      </c>
      <c r="F106" s="168">
        <v>13.776994000000004</v>
      </c>
      <c r="G106" s="168">
        <v>6.7636069999999995</v>
      </c>
      <c r="H106" s="168">
        <v>6.5361089999999997</v>
      </c>
      <c r="I106" s="168">
        <v>3.1088059999999995</v>
      </c>
      <c r="J106" s="168">
        <v>8.9570489999999996</v>
      </c>
      <c r="K106" s="168">
        <v>6.8393000000000015</v>
      </c>
      <c r="L106" s="168">
        <v>138.42515500000002</v>
      </c>
      <c r="M106" s="168">
        <v>121.17899299999999</v>
      </c>
      <c r="N106" s="168">
        <v>25.914317</v>
      </c>
      <c r="O106" s="168">
        <v>86.371983999999969</v>
      </c>
      <c r="P106" s="168">
        <v>4.4229310000000002</v>
      </c>
      <c r="Q106" s="168">
        <v>1.5162430000000002</v>
      </c>
      <c r="R106" s="168">
        <v>2.574376</v>
      </c>
      <c r="S106" s="168">
        <v>20.523232999999998</v>
      </c>
      <c r="U106" s="79" t="s">
        <v>543</v>
      </c>
    </row>
    <row r="107" spans="1:21" x14ac:dyDescent="0.2">
      <c r="B107" s="79" t="s">
        <v>346</v>
      </c>
      <c r="C107" s="168">
        <v>50.992433999999975</v>
      </c>
      <c r="D107" s="168">
        <v>6.8795350000000006</v>
      </c>
      <c r="E107" s="168">
        <v>32.599410000000006</v>
      </c>
      <c r="F107" s="168">
        <v>20.605863999999997</v>
      </c>
      <c r="G107" s="168">
        <v>11.348261000000001</v>
      </c>
      <c r="H107" s="168">
        <v>8.0153789999999994</v>
      </c>
      <c r="I107" s="168">
        <v>5.4194489999999993</v>
      </c>
      <c r="J107" s="168">
        <v>12.90194</v>
      </c>
      <c r="K107" s="168">
        <v>10.587586000000002</v>
      </c>
      <c r="L107" s="168">
        <v>144.19628600000001</v>
      </c>
      <c r="M107" s="168">
        <v>123.93635699999997</v>
      </c>
      <c r="N107" s="168">
        <v>28.093001000000001</v>
      </c>
      <c r="O107" s="168">
        <v>86.37130599999999</v>
      </c>
      <c r="P107" s="168">
        <v>5.1399729999999995</v>
      </c>
      <c r="Q107" s="168">
        <v>2.0175120000000004</v>
      </c>
      <c r="R107" s="168">
        <v>3.0806470000000012</v>
      </c>
      <c r="S107" s="168">
        <v>26.989403999999997</v>
      </c>
      <c r="U107" s="79" t="s">
        <v>544</v>
      </c>
    </row>
    <row r="108" spans="1:21" x14ac:dyDescent="0.2">
      <c r="B108" s="79" t="s">
        <v>347</v>
      </c>
      <c r="C108" s="168">
        <v>54.796832999999978</v>
      </c>
      <c r="D108" s="168">
        <v>8.6523079999999997</v>
      </c>
      <c r="E108" s="168">
        <v>31.775742999999991</v>
      </c>
      <c r="F108" s="168">
        <v>23.93198000000001</v>
      </c>
      <c r="G108" s="168">
        <v>13.236242999999998</v>
      </c>
      <c r="H108" s="168">
        <v>8.1622810000000001</v>
      </c>
      <c r="I108" s="168">
        <v>6.3887399999999994</v>
      </c>
      <c r="J108" s="168">
        <v>15.004938000000003</v>
      </c>
      <c r="K108" s="168">
        <v>14.476912000000002</v>
      </c>
      <c r="L108" s="168">
        <v>159.83428200000003</v>
      </c>
      <c r="M108" s="168">
        <v>141.67551600000002</v>
      </c>
      <c r="N108" s="168">
        <v>30.063888000000006</v>
      </c>
      <c r="O108" s="168">
        <v>90.83128099999999</v>
      </c>
      <c r="P108" s="168">
        <v>5.5949740000000006</v>
      </c>
      <c r="Q108" s="168">
        <v>3.8071670000000006</v>
      </c>
      <c r="R108" s="168">
        <v>2.8470530000000003</v>
      </c>
      <c r="S108" s="168">
        <v>34.914576000000004</v>
      </c>
      <c r="U108" s="79" t="s">
        <v>545</v>
      </c>
    </row>
    <row r="109" spans="1:21" x14ac:dyDescent="0.2">
      <c r="B109" s="79" t="s">
        <v>348</v>
      </c>
      <c r="C109" s="168">
        <v>45.652678000000023</v>
      </c>
      <c r="D109" s="168">
        <v>8.1198760000000014</v>
      </c>
      <c r="E109" s="168">
        <v>26.32771000000001</v>
      </c>
      <c r="F109" s="168">
        <v>18.263483999999998</v>
      </c>
      <c r="G109" s="168">
        <v>10.891680000000001</v>
      </c>
      <c r="H109" s="168">
        <v>6.5646459999999998</v>
      </c>
      <c r="I109" s="168">
        <v>4.6821089999999996</v>
      </c>
      <c r="J109" s="168">
        <v>12.151114</v>
      </c>
      <c r="K109" s="168">
        <v>9.8395080000000021</v>
      </c>
      <c r="L109" s="168">
        <v>147.46768700000001</v>
      </c>
      <c r="M109" s="168">
        <v>117.47828500000003</v>
      </c>
      <c r="N109" s="168">
        <v>27.32036500000001</v>
      </c>
      <c r="O109" s="168">
        <v>80.643111000000019</v>
      </c>
      <c r="P109" s="168">
        <v>5.2324140000000003</v>
      </c>
      <c r="Q109" s="168">
        <v>2.3811890000000004</v>
      </c>
      <c r="R109" s="168">
        <v>1.9109229999999999</v>
      </c>
      <c r="S109" s="168">
        <v>30.010065000000001</v>
      </c>
      <c r="U109" s="79" t="s">
        <v>546</v>
      </c>
    </row>
    <row r="110" spans="1:21" x14ac:dyDescent="0.2">
      <c r="B110" s="79" t="s">
        <v>349</v>
      </c>
      <c r="C110" s="168">
        <v>32.348603999999973</v>
      </c>
      <c r="D110" s="168">
        <v>9.1894779999999994</v>
      </c>
      <c r="E110" s="168">
        <v>20.888955999999993</v>
      </c>
      <c r="F110" s="168">
        <v>16.449413999999997</v>
      </c>
      <c r="G110" s="168">
        <v>8.5576399999999992</v>
      </c>
      <c r="H110" s="168">
        <v>6.7310169999999996</v>
      </c>
      <c r="I110" s="168">
        <v>4.0250209999999997</v>
      </c>
      <c r="J110" s="168">
        <v>9.1555110000000006</v>
      </c>
      <c r="K110" s="168">
        <v>8.1652109999999993</v>
      </c>
      <c r="L110" s="168">
        <v>175.49256100000005</v>
      </c>
      <c r="M110" s="168">
        <v>133.50796100000002</v>
      </c>
      <c r="N110" s="168">
        <v>23.843844999999998</v>
      </c>
      <c r="O110" s="168">
        <v>81.082518000000007</v>
      </c>
      <c r="P110" s="168">
        <v>5.7267580000000002</v>
      </c>
      <c r="Q110" s="168">
        <v>2.2346710000000001</v>
      </c>
      <c r="R110" s="168">
        <v>2.6633519999999997</v>
      </c>
      <c r="S110" s="168">
        <v>25.794552000000003</v>
      </c>
      <c r="U110" s="79" t="s">
        <v>547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2025</v>
      </c>
      <c r="B112" s="79" t="s">
        <v>338</v>
      </c>
      <c r="C112" s="168">
        <v>45.430869999999992</v>
      </c>
      <c r="D112" s="168">
        <v>8.2970169999999968</v>
      </c>
      <c r="E112" s="168">
        <v>29.649819000000001</v>
      </c>
      <c r="F112" s="168">
        <v>18.371802000000006</v>
      </c>
      <c r="G112" s="168">
        <v>11.833038</v>
      </c>
      <c r="H112" s="168">
        <v>7.3540119999999991</v>
      </c>
      <c r="I112" s="168">
        <v>5.3692129999999993</v>
      </c>
      <c r="J112" s="168">
        <v>12.072144</v>
      </c>
      <c r="K112" s="168">
        <v>8.366574</v>
      </c>
      <c r="L112" s="168">
        <v>144.36512600000003</v>
      </c>
      <c r="M112" s="168">
        <v>139.63951</v>
      </c>
      <c r="N112" s="168">
        <v>22.418373999999993</v>
      </c>
      <c r="O112" s="168">
        <v>94.087267000000011</v>
      </c>
      <c r="P112" s="168">
        <v>4.5221749999999998</v>
      </c>
      <c r="Q112" s="168">
        <v>2.0233449999999999</v>
      </c>
      <c r="R112" s="168">
        <v>3.0672239999999995</v>
      </c>
      <c r="S112" s="168">
        <v>27.848717000000001</v>
      </c>
      <c r="T112" s="166">
        <v>2025</v>
      </c>
      <c r="U112" s="79" t="s">
        <v>536</v>
      </c>
    </row>
    <row r="113" spans="1:21" x14ac:dyDescent="0.2">
      <c r="B113" s="79" t="s">
        <v>339</v>
      </c>
      <c r="C113" s="168">
        <v>45.978530000000035</v>
      </c>
      <c r="D113" s="168">
        <v>12.408180999999999</v>
      </c>
      <c r="E113" s="168">
        <v>30.188096000000002</v>
      </c>
      <c r="F113" s="168">
        <v>22.530227000000004</v>
      </c>
      <c r="G113" s="168">
        <v>11.262760999999999</v>
      </c>
      <c r="H113" s="168">
        <v>8.7187099999999962</v>
      </c>
      <c r="I113" s="168">
        <v>4.9276330000000002</v>
      </c>
      <c r="J113" s="168">
        <v>14.557443999999995</v>
      </c>
      <c r="K113" s="168">
        <v>8.3793620000000004</v>
      </c>
      <c r="L113" s="168">
        <v>120.04444599999999</v>
      </c>
      <c r="M113" s="168">
        <v>118.51426299999999</v>
      </c>
      <c r="N113" s="168">
        <v>23.692526999999995</v>
      </c>
      <c r="O113" s="168">
        <v>86.545827000000017</v>
      </c>
      <c r="P113" s="168">
        <v>5.1891179999999988</v>
      </c>
      <c r="Q113" s="168">
        <v>3.0302600000000002</v>
      </c>
      <c r="R113" s="168">
        <v>2.5563579999999995</v>
      </c>
      <c r="S113" s="168">
        <v>27.133633</v>
      </c>
      <c r="U113" s="79" t="s">
        <v>537</v>
      </c>
    </row>
    <row r="114" spans="1:21" x14ac:dyDescent="0.2">
      <c r="B114" s="79" t="s">
        <v>340</v>
      </c>
      <c r="C114" s="168">
        <v>35.979952999999981</v>
      </c>
      <c r="D114" s="168">
        <v>7.7347649999999977</v>
      </c>
      <c r="E114" s="168">
        <v>32.476597000000005</v>
      </c>
      <c r="F114" s="168">
        <v>24.319676000000008</v>
      </c>
      <c r="G114" s="168">
        <v>11.476040999999999</v>
      </c>
      <c r="H114" s="168">
        <v>8.5348840000000017</v>
      </c>
      <c r="I114" s="168">
        <v>6.055121999999999</v>
      </c>
      <c r="J114" s="168">
        <v>11.371983999999998</v>
      </c>
      <c r="K114" s="168">
        <v>8.9795379999999962</v>
      </c>
      <c r="L114" s="168">
        <v>112.53019399999997</v>
      </c>
      <c r="M114" s="168">
        <v>127.73485400000007</v>
      </c>
      <c r="N114" s="168">
        <v>22.522475</v>
      </c>
      <c r="O114" s="168">
        <v>88.491183000000007</v>
      </c>
      <c r="P114" s="168">
        <v>5.476983999999999</v>
      </c>
      <c r="Q114" s="168">
        <v>3.281053</v>
      </c>
      <c r="R114" s="168">
        <v>2.0661199999999997</v>
      </c>
      <c r="S114" s="168">
        <v>30.020226999999998</v>
      </c>
      <c r="U114" s="79" t="s">
        <v>538</v>
      </c>
    </row>
    <row r="115" spans="1:21" x14ac:dyDescent="0.2">
      <c r="B115" s="79" t="s">
        <v>341</v>
      </c>
      <c r="C115" s="168">
        <v>48.578592999999955</v>
      </c>
      <c r="D115" s="168">
        <v>8.6571090000000002</v>
      </c>
      <c r="E115" s="168">
        <v>33.015991999999997</v>
      </c>
      <c r="F115" s="168">
        <v>22.702429000000002</v>
      </c>
      <c r="G115" s="168">
        <v>11.310201999999999</v>
      </c>
      <c r="H115" s="168">
        <v>8.163199999999998</v>
      </c>
      <c r="I115" s="168">
        <v>5.961911999999999</v>
      </c>
      <c r="J115" s="168">
        <v>13.303780000000001</v>
      </c>
      <c r="K115" s="168">
        <v>10.120543</v>
      </c>
      <c r="L115" s="168">
        <v>113.53020399999996</v>
      </c>
      <c r="M115" s="168">
        <v>129.84406700000002</v>
      </c>
      <c r="N115" s="168">
        <v>23.345181</v>
      </c>
      <c r="O115" s="168">
        <v>79.38856100000001</v>
      </c>
      <c r="P115" s="168">
        <v>4.59924</v>
      </c>
      <c r="Q115" s="168">
        <v>3.2708100000000004</v>
      </c>
      <c r="R115" s="168">
        <v>2.0915689999999998</v>
      </c>
      <c r="S115" s="168">
        <v>29.889074000000001</v>
      </c>
      <c r="U115" s="79" t="s">
        <v>539</v>
      </c>
    </row>
    <row r="116" spans="1:21" x14ac:dyDescent="0.2">
      <c r="B116" s="79" t="s">
        <v>342</v>
      </c>
      <c r="C116" s="168">
        <v>51.012820000000012</v>
      </c>
      <c r="D116" s="168">
        <v>9.9055590000000002</v>
      </c>
      <c r="E116" s="168">
        <v>33.996372000000001</v>
      </c>
      <c r="F116" s="168">
        <v>26.743179000000005</v>
      </c>
      <c r="G116" s="168">
        <v>12.847899999999999</v>
      </c>
      <c r="H116" s="168">
        <v>9.5291890000000006</v>
      </c>
      <c r="I116" s="168">
        <v>5.6409439999999993</v>
      </c>
      <c r="J116" s="168">
        <v>12.912265</v>
      </c>
      <c r="K116" s="168">
        <v>10.039620000000001</v>
      </c>
      <c r="L116" s="168">
        <v>122.45580899999999</v>
      </c>
      <c r="M116" s="168">
        <v>128.690834</v>
      </c>
      <c r="N116" s="168">
        <v>24.389341000000005</v>
      </c>
      <c r="O116" s="168">
        <v>89.692392999999996</v>
      </c>
      <c r="P116" s="168">
        <v>4.798044</v>
      </c>
      <c r="Q116" s="168">
        <v>2.6430129999999998</v>
      </c>
      <c r="R116" s="168">
        <v>2.0883569999999998</v>
      </c>
      <c r="S116" s="168">
        <v>29.042783999999997</v>
      </c>
      <c r="U116" s="79" t="s">
        <v>540</v>
      </c>
    </row>
    <row r="117" spans="1:21" x14ac:dyDescent="0.2">
      <c r="B117" s="79" t="s">
        <v>343</v>
      </c>
      <c r="C117" s="168">
        <v>37.31186899999998</v>
      </c>
      <c r="D117" s="168">
        <v>7.3421740000000009</v>
      </c>
      <c r="E117" s="168">
        <v>28.422209000000002</v>
      </c>
      <c r="F117" s="168">
        <v>26.461210000000001</v>
      </c>
      <c r="G117" s="168">
        <v>11.162926000000001</v>
      </c>
      <c r="H117" s="168">
        <v>8.8105560000000018</v>
      </c>
      <c r="I117" s="168">
        <v>5.025836</v>
      </c>
      <c r="J117" s="168">
        <v>12.546664</v>
      </c>
      <c r="K117" s="168">
        <v>9.7636240000000019</v>
      </c>
      <c r="L117" s="168">
        <v>124.71513100000001</v>
      </c>
      <c r="M117" s="168">
        <v>122.562158</v>
      </c>
      <c r="N117" s="168">
        <v>25.048999000000006</v>
      </c>
      <c r="O117" s="168">
        <v>76.021708999999987</v>
      </c>
      <c r="P117" s="168">
        <v>5.7570699999999988</v>
      </c>
      <c r="Q117" s="168">
        <v>1.6868189999999998</v>
      </c>
      <c r="R117" s="168">
        <v>2.2970980000000005</v>
      </c>
      <c r="S117" s="168">
        <v>29.321025000000002</v>
      </c>
      <c r="U117" s="79" t="s">
        <v>541</v>
      </c>
    </row>
    <row r="118" spans="1:21" x14ac:dyDescent="0.2">
      <c r="B118" s="79" t="s">
        <v>344</v>
      </c>
      <c r="C118" s="168">
        <v>37.355724000000031</v>
      </c>
      <c r="D118" s="168">
        <v>4.7905630000000006</v>
      </c>
      <c r="E118" s="168">
        <v>31.102192999999993</v>
      </c>
      <c r="F118" s="168">
        <v>21.461849999999991</v>
      </c>
      <c r="G118" s="168">
        <v>12.117872999999999</v>
      </c>
      <c r="H118" s="168">
        <v>8.485930999999999</v>
      </c>
      <c r="I118" s="168">
        <v>5.417466000000001</v>
      </c>
      <c r="J118" s="168">
        <v>14.932549000000002</v>
      </c>
      <c r="K118" s="168">
        <v>9.7747900000000012</v>
      </c>
      <c r="L118" s="168">
        <v>146.75704199999998</v>
      </c>
      <c r="M118" s="168">
        <v>149.372973</v>
      </c>
      <c r="N118" s="168">
        <v>28.047038000000008</v>
      </c>
      <c r="O118" s="168">
        <v>104.239119</v>
      </c>
      <c r="P118" s="168">
        <v>6.1236349999999993</v>
      </c>
      <c r="Q118" s="168">
        <v>2.3404560000000001</v>
      </c>
      <c r="R118" s="168">
        <v>2.7372240000000003</v>
      </c>
      <c r="S118" s="168">
        <v>28.915847999999997</v>
      </c>
      <c r="U118" s="79" t="s">
        <v>542</v>
      </c>
    </row>
    <row r="119" spans="1:21" x14ac:dyDescent="0.2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543</v>
      </c>
    </row>
    <row r="120" spans="1:21" x14ac:dyDescent="0.2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544</v>
      </c>
    </row>
    <row r="121" spans="1:21" x14ac:dyDescent="0.2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7" t="s">
        <v>716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2024</v>
      </c>
      <c r="B130" s="79" t="s">
        <v>338</v>
      </c>
      <c r="C130" s="168">
        <v>24.576435</v>
      </c>
      <c r="D130" s="168">
        <v>57.649513999999996</v>
      </c>
      <c r="E130" s="168">
        <v>26.727778999999998</v>
      </c>
      <c r="F130" s="168">
        <v>334.19623899999988</v>
      </c>
      <c r="G130" s="168">
        <v>145.923877</v>
      </c>
      <c r="H130" s="168">
        <v>71.06878300000001</v>
      </c>
      <c r="I130" s="168">
        <v>1.19354</v>
      </c>
      <c r="J130" s="168">
        <v>88.379174000000006</v>
      </c>
      <c r="K130" s="168">
        <v>2.4592269999999998</v>
      </c>
      <c r="L130" s="168">
        <v>6.9483990000000002</v>
      </c>
      <c r="M130" s="168">
        <v>5.3228910000000003</v>
      </c>
      <c r="N130" s="168">
        <v>1.9796409999999998</v>
      </c>
      <c r="O130" s="168">
        <v>24.214695999999996</v>
      </c>
      <c r="P130" s="168">
        <v>50.864367000000001</v>
      </c>
      <c r="Q130" s="168">
        <v>701.17982200000006</v>
      </c>
      <c r="R130" s="168">
        <v>831.57371799999919</v>
      </c>
      <c r="S130" s="168">
        <v>19.228801999999998</v>
      </c>
      <c r="T130" s="166">
        <v>2024</v>
      </c>
      <c r="U130" s="79" t="s">
        <v>536</v>
      </c>
    </row>
    <row r="131" spans="1:21" x14ac:dyDescent="0.2">
      <c r="B131" s="79" t="s">
        <v>339</v>
      </c>
      <c r="C131" s="168">
        <v>22.674289000000002</v>
      </c>
      <c r="D131" s="168">
        <v>56.550196999999997</v>
      </c>
      <c r="E131" s="168">
        <v>26.735558000000001</v>
      </c>
      <c r="F131" s="168">
        <v>254.91601000000003</v>
      </c>
      <c r="G131" s="168">
        <v>151.30199299999998</v>
      </c>
      <c r="H131" s="168">
        <v>73.784043999999994</v>
      </c>
      <c r="I131" s="168">
        <v>1.8513569999999999</v>
      </c>
      <c r="J131" s="168">
        <v>105.83989899999999</v>
      </c>
      <c r="K131" s="168">
        <v>3.1004919999999996</v>
      </c>
      <c r="L131" s="168">
        <v>8.2419999999999991</v>
      </c>
      <c r="M131" s="168">
        <v>2.8318120000000002</v>
      </c>
      <c r="N131" s="168">
        <v>3.9852609999999999</v>
      </c>
      <c r="O131" s="168">
        <v>25.227341999999997</v>
      </c>
      <c r="P131" s="168">
        <v>52.810201999999997</v>
      </c>
      <c r="Q131" s="168">
        <v>767.20007100000009</v>
      </c>
      <c r="R131" s="168">
        <v>817.26605900000072</v>
      </c>
      <c r="S131" s="168">
        <v>6.3562090000000007</v>
      </c>
      <c r="U131" s="79" t="s">
        <v>537</v>
      </c>
    </row>
    <row r="132" spans="1:21" x14ac:dyDescent="0.2">
      <c r="B132" s="79" t="s">
        <v>340</v>
      </c>
      <c r="C132" s="168">
        <v>24.433613999999999</v>
      </c>
      <c r="D132" s="168">
        <v>54.903590000000001</v>
      </c>
      <c r="E132" s="168">
        <v>25.641148000000001</v>
      </c>
      <c r="F132" s="168">
        <v>256.81784399999998</v>
      </c>
      <c r="G132" s="168">
        <v>143.19893299999998</v>
      </c>
      <c r="H132" s="168">
        <v>75.059904000000003</v>
      </c>
      <c r="I132" s="168">
        <v>1.7486459999999999</v>
      </c>
      <c r="J132" s="168">
        <v>108.051314</v>
      </c>
      <c r="K132" s="168">
        <v>0.53576000000000001</v>
      </c>
      <c r="L132" s="168">
        <v>7.1284890000000001</v>
      </c>
      <c r="M132" s="168">
        <v>4.4923460000000004</v>
      </c>
      <c r="N132" s="168">
        <v>2.6444990000000002</v>
      </c>
      <c r="O132" s="168">
        <v>24.470813</v>
      </c>
      <c r="P132" s="168">
        <v>55.532811000000002</v>
      </c>
      <c r="Q132" s="168">
        <v>769.51545400000009</v>
      </c>
      <c r="R132" s="168">
        <v>829.0964190000002</v>
      </c>
      <c r="S132" s="168">
        <v>15.066301000000001</v>
      </c>
      <c r="U132" s="79" t="s">
        <v>538</v>
      </c>
    </row>
    <row r="133" spans="1:21" x14ac:dyDescent="0.2">
      <c r="B133" s="79" t="s">
        <v>341</v>
      </c>
      <c r="C133" s="168">
        <v>26.010982000000002</v>
      </c>
      <c r="D133" s="168">
        <v>57.695976000000009</v>
      </c>
      <c r="E133" s="168">
        <v>30.597502999999996</v>
      </c>
      <c r="F133" s="168">
        <v>388.63934600000005</v>
      </c>
      <c r="G133" s="168">
        <v>158.15245099999999</v>
      </c>
      <c r="H133" s="168">
        <v>81.771428</v>
      </c>
      <c r="I133" s="168">
        <v>2.2989169999999999</v>
      </c>
      <c r="J133" s="168">
        <v>114.72217000000001</v>
      </c>
      <c r="K133" s="168">
        <v>1.7819069999999999</v>
      </c>
      <c r="L133" s="168">
        <v>11.777937</v>
      </c>
      <c r="M133" s="168">
        <v>2.6234919999999997</v>
      </c>
      <c r="N133" s="168">
        <v>2.659745</v>
      </c>
      <c r="O133" s="168">
        <v>29.564593999999992</v>
      </c>
      <c r="P133" s="168">
        <v>59.981739000000005</v>
      </c>
      <c r="Q133" s="168">
        <v>779.29341999999997</v>
      </c>
      <c r="R133" s="168">
        <v>912.24874799999975</v>
      </c>
      <c r="S133" s="168">
        <v>11.733197000000001</v>
      </c>
      <c r="U133" s="79" t="s">
        <v>539</v>
      </c>
    </row>
    <row r="134" spans="1:21" x14ac:dyDescent="0.2">
      <c r="B134" s="79" t="s">
        <v>342</v>
      </c>
      <c r="C134" s="168">
        <v>26.034226</v>
      </c>
      <c r="D134" s="168">
        <v>55.283808999999998</v>
      </c>
      <c r="E134" s="168">
        <v>27.387900999999999</v>
      </c>
      <c r="F134" s="168">
        <v>294.61400600000002</v>
      </c>
      <c r="G134" s="168">
        <v>159.42131699999996</v>
      </c>
      <c r="H134" s="168">
        <v>86.155472000000003</v>
      </c>
      <c r="I134" s="168">
        <v>2.1870120000000002</v>
      </c>
      <c r="J134" s="168">
        <v>112.76270599999999</v>
      </c>
      <c r="K134" s="168">
        <v>3.0601889999999998</v>
      </c>
      <c r="L134" s="168">
        <v>8.9555819999999997</v>
      </c>
      <c r="M134" s="168">
        <v>5.2359749999999998</v>
      </c>
      <c r="N134" s="168">
        <v>2.3083880000000003</v>
      </c>
      <c r="O134" s="168">
        <v>27.743944000000003</v>
      </c>
      <c r="P134" s="168">
        <v>53.086335000000005</v>
      </c>
      <c r="Q134" s="168">
        <v>797.11816199999987</v>
      </c>
      <c r="R134" s="168">
        <v>853.26033600000051</v>
      </c>
      <c r="S134" s="168">
        <v>4.4159469999999992</v>
      </c>
      <c r="U134" s="79" t="s">
        <v>540</v>
      </c>
    </row>
    <row r="135" spans="1:21" x14ac:dyDescent="0.2">
      <c r="B135" s="79" t="s">
        <v>343</v>
      </c>
      <c r="C135" s="168">
        <v>24.752319000000007</v>
      </c>
      <c r="D135" s="168">
        <v>54.603666000000004</v>
      </c>
      <c r="E135" s="168">
        <v>26.635552999999998</v>
      </c>
      <c r="F135" s="168">
        <v>236.35224300000002</v>
      </c>
      <c r="G135" s="168">
        <v>139.56526299999999</v>
      </c>
      <c r="H135" s="168">
        <v>79.351776000000001</v>
      </c>
      <c r="I135" s="168">
        <v>1.593275</v>
      </c>
      <c r="J135" s="168">
        <v>114.20609399999999</v>
      </c>
      <c r="K135" s="168">
        <v>3.6183560000000003</v>
      </c>
      <c r="L135" s="168">
        <v>10.103764</v>
      </c>
      <c r="M135" s="168">
        <v>3.6763409999999999</v>
      </c>
      <c r="N135" s="168">
        <v>1.9859839999999997</v>
      </c>
      <c r="O135" s="168">
        <v>26.641470000000002</v>
      </c>
      <c r="P135" s="168">
        <v>53.805233000000001</v>
      </c>
      <c r="Q135" s="168">
        <v>742.06962699999974</v>
      </c>
      <c r="R135" s="168">
        <v>810.87243099999932</v>
      </c>
      <c r="S135" s="168">
        <v>7.4977090000000004</v>
      </c>
      <c r="U135" s="79" t="s">
        <v>541</v>
      </c>
    </row>
    <row r="136" spans="1:21" x14ac:dyDescent="0.2">
      <c r="B136" s="79" t="s">
        <v>344</v>
      </c>
      <c r="C136" s="168">
        <v>28.813798999999996</v>
      </c>
      <c r="D136" s="168">
        <v>60.845033000000001</v>
      </c>
      <c r="E136" s="168">
        <v>29.043593999999999</v>
      </c>
      <c r="F136" s="168">
        <v>433.69010899999989</v>
      </c>
      <c r="G136" s="168">
        <v>156.61506200000002</v>
      </c>
      <c r="H136" s="168">
        <v>82.804710999999998</v>
      </c>
      <c r="I136" s="168">
        <v>1.699306</v>
      </c>
      <c r="J136" s="168">
        <v>126.184104</v>
      </c>
      <c r="K136" s="168">
        <v>2.583885</v>
      </c>
      <c r="L136" s="168">
        <v>9.4888089999999998</v>
      </c>
      <c r="M136" s="168">
        <v>5.4032559999999998</v>
      </c>
      <c r="N136" s="168">
        <v>2.0873470000000003</v>
      </c>
      <c r="O136" s="168">
        <v>30.863651999999995</v>
      </c>
      <c r="P136" s="168">
        <v>53.109763000000001</v>
      </c>
      <c r="Q136" s="168">
        <v>818.50768299999982</v>
      </c>
      <c r="R136" s="168">
        <v>892.10732400000052</v>
      </c>
      <c r="S136" s="168">
        <v>10.125724999999999</v>
      </c>
      <c r="U136" s="79" t="s">
        <v>542</v>
      </c>
    </row>
    <row r="137" spans="1:21" x14ac:dyDescent="0.2">
      <c r="B137" s="79" t="s">
        <v>345</v>
      </c>
      <c r="C137" s="168">
        <v>20.860610000000001</v>
      </c>
      <c r="D137" s="168">
        <v>45.279343000000004</v>
      </c>
      <c r="E137" s="168">
        <v>26.376062000000001</v>
      </c>
      <c r="F137" s="168">
        <v>239.36229299999997</v>
      </c>
      <c r="G137" s="168">
        <v>113.68808500000003</v>
      </c>
      <c r="H137" s="168">
        <v>48.052702999999994</v>
      </c>
      <c r="I137" s="168">
        <v>1.215746</v>
      </c>
      <c r="J137" s="168">
        <v>79.703916000000007</v>
      </c>
      <c r="K137" s="168">
        <v>1.157219</v>
      </c>
      <c r="L137" s="168">
        <v>6.9386460000000003</v>
      </c>
      <c r="M137" s="168">
        <v>4.2294970000000003</v>
      </c>
      <c r="N137" s="168">
        <v>1.9618629999999999</v>
      </c>
      <c r="O137" s="168">
        <v>26.077615000000002</v>
      </c>
      <c r="P137" s="168">
        <v>38.603763000000008</v>
      </c>
      <c r="Q137" s="168">
        <v>705.19074799999999</v>
      </c>
      <c r="R137" s="168">
        <v>726.54900699999985</v>
      </c>
      <c r="S137" s="168">
        <v>1.2904490000000002</v>
      </c>
      <c r="U137" s="79" t="s">
        <v>543</v>
      </c>
    </row>
    <row r="138" spans="1:21" x14ac:dyDescent="0.2">
      <c r="B138" s="79" t="s">
        <v>346</v>
      </c>
      <c r="C138" s="168">
        <v>26.356635999999995</v>
      </c>
      <c r="D138" s="168">
        <v>56.403560999999996</v>
      </c>
      <c r="E138" s="168">
        <v>31.274797</v>
      </c>
      <c r="F138" s="168">
        <v>227.76701200000002</v>
      </c>
      <c r="G138" s="168">
        <v>147.94681399999999</v>
      </c>
      <c r="H138" s="168">
        <v>75.273833999999994</v>
      </c>
      <c r="I138" s="168">
        <v>1.372954</v>
      </c>
      <c r="J138" s="168">
        <v>117.71224100000001</v>
      </c>
      <c r="K138" s="168">
        <v>3.2158539999999998</v>
      </c>
      <c r="L138" s="168">
        <v>9.5679690000000015</v>
      </c>
      <c r="M138" s="168">
        <v>3.9370229999999999</v>
      </c>
      <c r="N138" s="168">
        <v>2.002259</v>
      </c>
      <c r="O138" s="168">
        <v>31.976027999999999</v>
      </c>
      <c r="P138" s="168">
        <v>55.582362000000003</v>
      </c>
      <c r="Q138" s="168">
        <v>870.93330200000003</v>
      </c>
      <c r="R138" s="168">
        <v>895.35543799999982</v>
      </c>
      <c r="S138" s="168">
        <v>21.547504</v>
      </c>
      <c r="U138" s="79" t="s">
        <v>544</v>
      </c>
    </row>
    <row r="139" spans="1:21" x14ac:dyDescent="0.2">
      <c r="B139" s="79" t="s">
        <v>347</v>
      </c>
      <c r="C139" s="168">
        <v>27.908735999999998</v>
      </c>
      <c r="D139" s="168">
        <v>66.707319999999996</v>
      </c>
      <c r="E139" s="168">
        <v>38.481565000000003</v>
      </c>
      <c r="F139" s="168">
        <v>408.25193700000011</v>
      </c>
      <c r="G139" s="168">
        <v>178.48449600000004</v>
      </c>
      <c r="H139" s="168">
        <v>83.602041</v>
      </c>
      <c r="I139" s="168">
        <v>1.572166</v>
      </c>
      <c r="J139" s="168">
        <v>121.967759</v>
      </c>
      <c r="K139" s="168">
        <v>3.622414</v>
      </c>
      <c r="L139" s="168">
        <v>7.880369</v>
      </c>
      <c r="M139" s="168">
        <v>2.6217599999999996</v>
      </c>
      <c r="N139" s="168">
        <v>1.8663909999999999</v>
      </c>
      <c r="O139" s="168">
        <v>32.490549999999999</v>
      </c>
      <c r="P139" s="168">
        <v>59.623219000000013</v>
      </c>
      <c r="Q139" s="168">
        <v>901.85361399999988</v>
      </c>
      <c r="R139" s="168">
        <v>964.90919899999926</v>
      </c>
      <c r="S139" s="168">
        <v>3.2629160000000001</v>
      </c>
      <c r="U139" s="79" t="s">
        <v>545</v>
      </c>
    </row>
    <row r="140" spans="1:21" x14ac:dyDescent="0.2">
      <c r="B140" s="79" t="s">
        <v>348</v>
      </c>
      <c r="C140" s="168">
        <v>25.182434999999998</v>
      </c>
      <c r="D140" s="168">
        <v>58.620571000000005</v>
      </c>
      <c r="E140" s="168">
        <v>42.871057999999998</v>
      </c>
      <c r="F140" s="168">
        <v>229.54257899999999</v>
      </c>
      <c r="G140" s="168">
        <v>147.73478699999998</v>
      </c>
      <c r="H140" s="168">
        <v>71.836189000000005</v>
      </c>
      <c r="I140" s="168">
        <v>1.641513</v>
      </c>
      <c r="J140" s="168">
        <v>114.520763</v>
      </c>
      <c r="K140" s="168">
        <v>6.8394119999999994</v>
      </c>
      <c r="L140" s="168">
        <v>7.8494710000000003</v>
      </c>
      <c r="M140" s="168">
        <v>5.2755040000000006</v>
      </c>
      <c r="N140" s="168">
        <v>2.280786</v>
      </c>
      <c r="O140" s="168">
        <v>26.212938999999999</v>
      </c>
      <c r="P140" s="168">
        <v>55.618017999999999</v>
      </c>
      <c r="Q140" s="168">
        <v>861.46113999999989</v>
      </c>
      <c r="R140" s="168">
        <v>963.03985399999942</v>
      </c>
      <c r="S140" s="168">
        <v>3.2033389999999997</v>
      </c>
      <c r="U140" s="79" t="s">
        <v>546</v>
      </c>
    </row>
    <row r="141" spans="1:21" x14ac:dyDescent="0.2">
      <c r="B141" s="79" t="s">
        <v>349</v>
      </c>
      <c r="C141" s="168">
        <v>24.752099000000001</v>
      </c>
      <c r="D141" s="168">
        <v>55.539804999999994</v>
      </c>
      <c r="E141" s="168">
        <v>41.082339999999995</v>
      </c>
      <c r="F141" s="168">
        <v>216.48881799999998</v>
      </c>
      <c r="G141" s="168">
        <v>130.73045899999997</v>
      </c>
      <c r="H141" s="168">
        <v>64.401388999999995</v>
      </c>
      <c r="I141" s="168">
        <v>1.034821</v>
      </c>
      <c r="J141" s="168">
        <v>94.826093</v>
      </c>
      <c r="K141" s="168">
        <v>4.3541189999999999</v>
      </c>
      <c r="L141" s="168">
        <v>6.3455090000000007</v>
      </c>
      <c r="M141" s="168">
        <v>3.4085799999999997</v>
      </c>
      <c r="N141" s="168">
        <v>1.108957</v>
      </c>
      <c r="O141" s="168">
        <v>24.792092</v>
      </c>
      <c r="P141" s="168">
        <v>45.128911000000002</v>
      </c>
      <c r="Q141" s="168">
        <v>873.76214500000037</v>
      </c>
      <c r="R141" s="168">
        <v>806.53278</v>
      </c>
      <c r="S141" s="168">
        <v>3.4989150000000002</v>
      </c>
      <c r="U141" s="79" t="s">
        <v>547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2025</v>
      </c>
      <c r="B143" s="79" t="s">
        <v>338</v>
      </c>
      <c r="C143" s="168">
        <v>25.045244000000004</v>
      </c>
      <c r="D143" s="168">
        <v>48.857618999999993</v>
      </c>
      <c r="E143" s="168">
        <v>29.794038999999998</v>
      </c>
      <c r="F143" s="168">
        <v>322.25307399999997</v>
      </c>
      <c r="G143" s="168">
        <v>136.91903399999998</v>
      </c>
      <c r="H143" s="168">
        <v>74.138878000000005</v>
      </c>
      <c r="I143" s="168">
        <v>1.932393</v>
      </c>
      <c r="J143" s="168">
        <v>106.03911500000001</v>
      </c>
      <c r="K143" s="168">
        <v>3.0810870000000001</v>
      </c>
      <c r="L143" s="168">
        <v>8.0308700000000002</v>
      </c>
      <c r="M143" s="168">
        <v>3.1851959999999999</v>
      </c>
      <c r="N143" s="168">
        <v>1.0891919999999999</v>
      </c>
      <c r="O143" s="168">
        <v>29.435570999999996</v>
      </c>
      <c r="P143" s="168">
        <v>48.760768999999996</v>
      </c>
      <c r="Q143" s="168">
        <v>718.25616400000001</v>
      </c>
      <c r="R143" s="168">
        <v>864.8744350000004</v>
      </c>
      <c r="S143" s="168">
        <v>3.1423770000000002</v>
      </c>
      <c r="T143" s="166">
        <v>2025</v>
      </c>
      <c r="U143" s="79" t="s">
        <v>536</v>
      </c>
    </row>
    <row r="144" spans="1:21" x14ac:dyDescent="0.2">
      <c r="B144" s="79" t="s">
        <v>339</v>
      </c>
      <c r="C144" s="168">
        <v>27.851628999999999</v>
      </c>
      <c r="D144" s="168">
        <v>51.338240999999989</v>
      </c>
      <c r="E144" s="168">
        <v>24.312404999999998</v>
      </c>
      <c r="F144" s="168">
        <v>273.93757300000004</v>
      </c>
      <c r="G144" s="168">
        <v>153.746567</v>
      </c>
      <c r="H144" s="168">
        <v>82.325211999999993</v>
      </c>
      <c r="I144" s="168">
        <v>1.6860759999999999</v>
      </c>
      <c r="J144" s="168">
        <v>118.056533</v>
      </c>
      <c r="K144" s="168">
        <v>1.80419</v>
      </c>
      <c r="L144" s="168">
        <v>10.772774999999999</v>
      </c>
      <c r="M144" s="168">
        <v>4.1421359999999998</v>
      </c>
      <c r="N144" s="168">
        <v>1.731214</v>
      </c>
      <c r="O144" s="168">
        <v>29.629317</v>
      </c>
      <c r="P144" s="168">
        <v>52.110576000000002</v>
      </c>
      <c r="Q144" s="168">
        <v>783.32215700000029</v>
      </c>
      <c r="R144" s="168">
        <v>850.77029499999969</v>
      </c>
      <c r="S144" s="168">
        <v>3.221689</v>
      </c>
      <c r="U144" s="79" t="s">
        <v>537</v>
      </c>
    </row>
    <row r="145" spans="1:21" x14ac:dyDescent="0.2">
      <c r="B145" s="79" t="s">
        <v>340</v>
      </c>
      <c r="C145" s="168">
        <v>29.129018000000006</v>
      </c>
      <c r="D145" s="168">
        <v>54.808363</v>
      </c>
      <c r="E145" s="168">
        <v>35.418060999999994</v>
      </c>
      <c r="F145" s="168">
        <v>254.31558700000008</v>
      </c>
      <c r="G145" s="168">
        <v>165.42941100000002</v>
      </c>
      <c r="H145" s="168">
        <v>81.045760999999999</v>
      </c>
      <c r="I145" s="168">
        <v>1.8264360000000002</v>
      </c>
      <c r="J145" s="168">
        <v>128.85880399999999</v>
      </c>
      <c r="K145" s="168">
        <v>2.6846489999999998</v>
      </c>
      <c r="L145" s="168">
        <v>8.4554840000000002</v>
      </c>
      <c r="M145" s="168">
        <v>4.5596519999999998</v>
      </c>
      <c r="N145" s="168">
        <v>2.1034790000000001</v>
      </c>
      <c r="O145" s="168">
        <v>30.997896999999991</v>
      </c>
      <c r="P145" s="168">
        <v>55.895350999999998</v>
      </c>
      <c r="Q145" s="168">
        <v>835.3865599999998</v>
      </c>
      <c r="R145" s="168">
        <v>871.36390900000038</v>
      </c>
      <c r="S145" s="168">
        <v>12.199406000000003</v>
      </c>
      <c r="U145" s="79" t="s">
        <v>538</v>
      </c>
    </row>
    <row r="146" spans="1:21" x14ac:dyDescent="0.2">
      <c r="B146" s="79" t="s">
        <v>341</v>
      </c>
      <c r="C146" s="168">
        <v>28.237454000000003</v>
      </c>
      <c r="D146" s="168">
        <v>51.49267900000001</v>
      </c>
      <c r="E146" s="168">
        <v>42.438085000000001</v>
      </c>
      <c r="F146" s="168">
        <v>359.22163399999999</v>
      </c>
      <c r="G146" s="168">
        <v>152.72379899999999</v>
      </c>
      <c r="H146" s="168">
        <v>86.573753000000011</v>
      </c>
      <c r="I146" s="168">
        <v>1.4575179999999999</v>
      </c>
      <c r="J146" s="168">
        <v>114.321162</v>
      </c>
      <c r="K146" s="168">
        <v>5.9117160000000002</v>
      </c>
      <c r="L146" s="168">
        <v>7.8316949999999999</v>
      </c>
      <c r="M146" s="168">
        <v>3.384706</v>
      </c>
      <c r="N146" s="168">
        <v>1.750272</v>
      </c>
      <c r="O146" s="168">
        <v>26.862038999999999</v>
      </c>
      <c r="P146" s="168">
        <v>51.314033999999999</v>
      </c>
      <c r="Q146" s="168">
        <v>751.98608499999989</v>
      </c>
      <c r="R146" s="168">
        <v>819.56853100000035</v>
      </c>
      <c r="S146" s="168">
        <v>4.0374689999999998</v>
      </c>
      <c r="U146" s="79" t="s">
        <v>539</v>
      </c>
    </row>
    <row r="147" spans="1:21" x14ac:dyDescent="0.2">
      <c r="B147" s="79" t="s">
        <v>342</v>
      </c>
      <c r="C147" s="168">
        <v>26.835512000000001</v>
      </c>
      <c r="D147" s="168">
        <v>63.949238999999999</v>
      </c>
      <c r="E147" s="168">
        <v>34.357071000000005</v>
      </c>
      <c r="F147" s="168">
        <v>304.42673000000002</v>
      </c>
      <c r="G147" s="168">
        <v>155.72871199999997</v>
      </c>
      <c r="H147" s="168">
        <v>91.599300999999997</v>
      </c>
      <c r="I147" s="168">
        <v>1.3000669999999999</v>
      </c>
      <c r="J147" s="168">
        <v>130.58961099999999</v>
      </c>
      <c r="K147" s="168">
        <v>5.048559</v>
      </c>
      <c r="L147" s="168">
        <v>8.0437139999999996</v>
      </c>
      <c r="M147" s="168">
        <v>5.7869230000000007</v>
      </c>
      <c r="N147" s="168">
        <v>2.0032989999999997</v>
      </c>
      <c r="O147" s="168">
        <v>31.098445000000012</v>
      </c>
      <c r="P147" s="168">
        <v>59.123719000000001</v>
      </c>
      <c r="Q147" s="168">
        <v>843.79542500000036</v>
      </c>
      <c r="R147" s="168">
        <v>873.52890799999955</v>
      </c>
      <c r="S147" s="168">
        <v>3.4385379999999999</v>
      </c>
      <c r="U147" s="79" t="s">
        <v>540</v>
      </c>
    </row>
    <row r="148" spans="1:21" x14ac:dyDescent="0.2">
      <c r="B148" s="79" t="s">
        <v>343</v>
      </c>
      <c r="C148" s="168">
        <v>26.760002999999998</v>
      </c>
      <c r="D148" s="168">
        <v>54.27398700000002</v>
      </c>
      <c r="E148" s="168">
        <v>29.200196000000002</v>
      </c>
      <c r="F148" s="168">
        <v>252.09265300000001</v>
      </c>
      <c r="G148" s="168">
        <v>144.41599500000001</v>
      </c>
      <c r="H148" s="168">
        <v>84.591208000000009</v>
      </c>
      <c r="I148" s="168">
        <v>1.4530129999999999</v>
      </c>
      <c r="J148" s="168">
        <v>121.45598699999998</v>
      </c>
      <c r="K148" s="168">
        <v>3.1796180000000001</v>
      </c>
      <c r="L148" s="168">
        <v>7.5306260000000007</v>
      </c>
      <c r="M148" s="168">
        <v>4.3031560000000004</v>
      </c>
      <c r="N148" s="168">
        <v>2.1555710000000001</v>
      </c>
      <c r="O148" s="168">
        <v>28.764488</v>
      </c>
      <c r="P148" s="168">
        <v>52.244683000000002</v>
      </c>
      <c r="Q148" s="168">
        <v>798.20347999999967</v>
      </c>
      <c r="R148" s="168">
        <v>818.61401699999954</v>
      </c>
      <c r="S148" s="168">
        <v>3.3541750000000001</v>
      </c>
      <c r="U148" s="79" t="s">
        <v>541</v>
      </c>
    </row>
    <row r="149" spans="1:21" x14ac:dyDescent="0.2">
      <c r="B149" s="79" t="s">
        <v>344</v>
      </c>
      <c r="C149" s="168">
        <v>29.525797000000001</v>
      </c>
      <c r="D149" s="168">
        <v>60.895656999999993</v>
      </c>
      <c r="E149" s="168">
        <v>38.601482999999995</v>
      </c>
      <c r="F149" s="168">
        <v>385.78060799999992</v>
      </c>
      <c r="G149" s="168">
        <v>157.670591</v>
      </c>
      <c r="H149" s="168">
        <v>88.586185999999998</v>
      </c>
      <c r="I149" s="168">
        <v>1.6519819999999998</v>
      </c>
      <c r="J149" s="168">
        <v>128.94929399999998</v>
      </c>
      <c r="K149" s="168">
        <v>2.5790709999999999</v>
      </c>
      <c r="L149" s="168">
        <v>6.4509680000000005</v>
      </c>
      <c r="M149" s="168">
        <v>7.8256740000000002</v>
      </c>
      <c r="N149" s="168">
        <v>5.4731069999999997</v>
      </c>
      <c r="O149" s="168">
        <v>35.050808000000004</v>
      </c>
      <c r="P149" s="168">
        <v>58.980873000000003</v>
      </c>
      <c r="Q149" s="168">
        <v>847.16980200000023</v>
      </c>
      <c r="R149" s="168">
        <v>840.32693399999926</v>
      </c>
      <c r="S149" s="168">
        <v>2.9811619999999999</v>
      </c>
      <c r="U149" s="79" t="s">
        <v>542</v>
      </c>
    </row>
    <row r="150" spans="1:21" x14ac:dyDescent="0.2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543</v>
      </c>
    </row>
    <row r="151" spans="1:21" x14ac:dyDescent="0.2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544</v>
      </c>
    </row>
    <row r="152" spans="1:21" x14ac:dyDescent="0.2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7" t="s">
        <v>716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2024</v>
      </c>
      <c r="B161" s="79" t="s">
        <v>338</v>
      </c>
      <c r="C161" s="168">
        <v>1014.882834</v>
      </c>
      <c r="D161" s="168">
        <v>13.209778999999999</v>
      </c>
      <c r="E161" s="168">
        <v>1.691702</v>
      </c>
      <c r="F161" s="168">
        <v>184.49199799999997</v>
      </c>
      <c r="G161" s="168">
        <v>18.863856999999996</v>
      </c>
      <c r="H161" s="168">
        <v>2.9297089999999999</v>
      </c>
      <c r="I161" s="168">
        <v>3.0827879999999999</v>
      </c>
      <c r="J161" s="168">
        <v>115.75510999999999</v>
      </c>
      <c r="K161" s="168">
        <v>33.089565999999998</v>
      </c>
      <c r="L161" s="168">
        <v>28.471883999999996</v>
      </c>
      <c r="M161" s="168">
        <v>2.5266679999999999</v>
      </c>
      <c r="N161" s="168">
        <v>0.43103799999999998</v>
      </c>
      <c r="O161" s="168">
        <v>0</v>
      </c>
      <c r="P161" s="166">
        <v>2024</v>
      </c>
      <c r="Q161" s="79" t="s">
        <v>536</v>
      </c>
    </row>
    <row r="162" spans="1:17" x14ac:dyDescent="0.2">
      <c r="B162" s="79" t="s">
        <v>339</v>
      </c>
      <c r="C162" s="168">
        <v>1169.544785</v>
      </c>
      <c r="D162" s="168">
        <v>130.237943</v>
      </c>
      <c r="E162" s="168">
        <v>1.3779650000000001</v>
      </c>
      <c r="F162" s="168">
        <v>187.08296199999995</v>
      </c>
      <c r="G162" s="168">
        <v>20.746109000000001</v>
      </c>
      <c r="H162" s="168">
        <v>2.8242839999999996</v>
      </c>
      <c r="I162" s="168">
        <v>3.9933969999999999</v>
      </c>
      <c r="J162" s="168">
        <v>124.568888</v>
      </c>
      <c r="K162" s="168">
        <v>35.765287999999998</v>
      </c>
      <c r="L162" s="168">
        <v>27.235671000000004</v>
      </c>
      <c r="M162" s="168">
        <v>2.2842020000000001</v>
      </c>
      <c r="N162" s="168">
        <v>0</v>
      </c>
      <c r="O162" s="168">
        <v>0</v>
      </c>
      <c r="P162" s="167"/>
      <c r="Q162" s="79" t="s">
        <v>537</v>
      </c>
    </row>
    <row r="163" spans="1:17" x14ac:dyDescent="0.2">
      <c r="B163" s="79" t="s">
        <v>340</v>
      </c>
      <c r="C163" s="168">
        <v>1138.1365950000002</v>
      </c>
      <c r="D163" s="168">
        <v>165.26942300000002</v>
      </c>
      <c r="E163" s="168">
        <v>12.342684999999999</v>
      </c>
      <c r="F163" s="168">
        <v>200.89324599999998</v>
      </c>
      <c r="G163" s="168">
        <v>12.799656000000002</v>
      </c>
      <c r="H163" s="168">
        <v>2.4487950000000005</v>
      </c>
      <c r="I163" s="168">
        <v>3.2748559999999998</v>
      </c>
      <c r="J163" s="168">
        <v>131.26083499999999</v>
      </c>
      <c r="K163" s="168">
        <v>38.945894000000003</v>
      </c>
      <c r="L163" s="168">
        <v>29.122223999999996</v>
      </c>
      <c r="M163" s="168">
        <v>5.1668640000000003</v>
      </c>
      <c r="N163" s="168">
        <v>0</v>
      </c>
      <c r="O163" s="168">
        <v>0</v>
      </c>
      <c r="P163" s="167"/>
      <c r="Q163" s="79" t="s">
        <v>538</v>
      </c>
    </row>
    <row r="164" spans="1:17" x14ac:dyDescent="0.2">
      <c r="B164" s="79" t="s">
        <v>341</v>
      </c>
      <c r="C164" s="168">
        <v>1083.343333</v>
      </c>
      <c r="D164" s="168">
        <v>24.444800999999998</v>
      </c>
      <c r="E164" s="168">
        <v>24.536856999999998</v>
      </c>
      <c r="F164" s="168">
        <v>204.42054399999992</v>
      </c>
      <c r="G164" s="168">
        <v>14.870925999999995</v>
      </c>
      <c r="H164" s="168">
        <v>2.8909360000000004</v>
      </c>
      <c r="I164" s="168">
        <v>5.0188740000000003</v>
      </c>
      <c r="J164" s="168">
        <v>137.94442100000001</v>
      </c>
      <c r="K164" s="168">
        <v>41.667875000000002</v>
      </c>
      <c r="L164" s="168">
        <v>30.917364999999997</v>
      </c>
      <c r="M164" s="168">
        <v>2.4194810000000007</v>
      </c>
      <c r="N164" s="168">
        <v>0</v>
      </c>
      <c r="O164" s="168">
        <v>0</v>
      </c>
      <c r="P164" s="167"/>
      <c r="Q164" s="79" t="s">
        <v>539</v>
      </c>
    </row>
    <row r="165" spans="1:17" x14ac:dyDescent="0.2">
      <c r="B165" s="79" t="s">
        <v>342</v>
      </c>
      <c r="C165" s="168">
        <v>1076.462327</v>
      </c>
      <c r="D165" s="168">
        <v>23.274172</v>
      </c>
      <c r="E165" s="168">
        <v>8.7176380000000009</v>
      </c>
      <c r="F165" s="168">
        <v>196.35604700000005</v>
      </c>
      <c r="G165" s="168">
        <v>19.234622999999999</v>
      </c>
      <c r="H165" s="168">
        <v>2.8930990000000003</v>
      </c>
      <c r="I165" s="168">
        <v>3.4879660000000001</v>
      </c>
      <c r="J165" s="168">
        <v>140.60269600000001</v>
      </c>
      <c r="K165" s="168">
        <v>45.942659000000006</v>
      </c>
      <c r="L165" s="168">
        <v>32.167787000000004</v>
      </c>
      <c r="M165" s="168">
        <v>4.1869689999999995</v>
      </c>
      <c r="N165" s="168">
        <v>0</v>
      </c>
      <c r="O165" s="168">
        <v>0</v>
      </c>
      <c r="P165" s="167"/>
      <c r="Q165" s="79" t="s">
        <v>540</v>
      </c>
    </row>
    <row r="166" spans="1:17" x14ac:dyDescent="0.2">
      <c r="B166" s="79" t="s">
        <v>343</v>
      </c>
      <c r="C166" s="168">
        <v>1028.4122030000001</v>
      </c>
      <c r="D166" s="168">
        <v>93.333854000000002</v>
      </c>
      <c r="E166" s="168">
        <v>23.548479</v>
      </c>
      <c r="F166" s="168">
        <v>187.824084</v>
      </c>
      <c r="G166" s="168">
        <v>19.536652</v>
      </c>
      <c r="H166" s="168">
        <v>2.3183020000000001</v>
      </c>
      <c r="I166" s="168">
        <v>3.5849759999999997</v>
      </c>
      <c r="J166" s="168">
        <v>136.29337599999999</v>
      </c>
      <c r="K166" s="168">
        <v>42.343699000000001</v>
      </c>
      <c r="L166" s="168">
        <v>31.163694</v>
      </c>
      <c r="M166" s="168">
        <v>3.3463229999999986</v>
      </c>
      <c r="N166" s="168">
        <v>0</v>
      </c>
      <c r="O166" s="168">
        <v>0</v>
      </c>
      <c r="P166" s="167"/>
      <c r="Q166" s="79" t="s">
        <v>541</v>
      </c>
    </row>
    <row r="167" spans="1:17" x14ac:dyDescent="0.2">
      <c r="B167" s="79" t="s">
        <v>344</v>
      </c>
      <c r="C167" s="168">
        <v>1023.81097</v>
      </c>
      <c r="D167" s="168">
        <v>182.31768699999998</v>
      </c>
      <c r="E167" s="168">
        <v>16.115942</v>
      </c>
      <c r="F167" s="168">
        <v>208.06130400000001</v>
      </c>
      <c r="G167" s="168">
        <v>22.023980000000005</v>
      </c>
      <c r="H167" s="168">
        <v>2.9200239999999997</v>
      </c>
      <c r="I167" s="168">
        <v>3.5903760000000005</v>
      </c>
      <c r="J167" s="168">
        <v>141.44334900000001</v>
      </c>
      <c r="K167" s="168">
        <v>47.526574000000004</v>
      </c>
      <c r="L167" s="168">
        <v>33.835658000000009</v>
      </c>
      <c r="M167" s="168">
        <v>2.2560409999999997</v>
      </c>
      <c r="N167" s="168">
        <v>0</v>
      </c>
      <c r="O167" s="168">
        <v>0</v>
      </c>
      <c r="P167" s="167"/>
      <c r="Q167" s="79" t="s">
        <v>542</v>
      </c>
    </row>
    <row r="168" spans="1:17" x14ac:dyDescent="0.2">
      <c r="B168" s="79" t="s">
        <v>345</v>
      </c>
      <c r="C168" s="168">
        <v>808.21472600000016</v>
      </c>
      <c r="D168" s="168">
        <v>36.762264999999999</v>
      </c>
      <c r="E168" s="168">
        <v>1.115119</v>
      </c>
      <c r="F168" s="168">
        <v>163.73484800000003</v>
      </c>
      <c r="G168" s="168">
        <v>17.044891</v>
      </c>
      <c r="H168" s="168">
        <v>2.6420520000000001</v>
      </c>
      <c r="I168" s="168">
        <v>2.6469320000000001</v>
      </c>
      <c r="J168" s="168">
        <v>108.21321599999999</v>
      </c>
      <c r="K168" s="168">
        <v>43.505952999999991</v>
      </c>
      <c r="L168" s="168">
        <v>30.022737999999997</v>
      </c>
      <c r="M168" s="168">
        <v>2.819100000000001</v>
      </c>
      <c r="N168" s="168">
        <v>0</v>
      </c>
      <c r="O168" s="168">
        <v>0</v>
      </c>
      <c r="P168" s="167"/>
      <c r="Q168" s="79" t="s">
        <v>543</v>
      </c>
    </row>
    <row r="169" spans="1:17" x14ac:dyDescent="0.2">
      <c r="B169" s="79" t="s">
        <v>346</v>
      </c>
      <c r="C169" s="168">
        <v>1026.6688990000002</v>
      </c>
      <c r="D169" s="168">
        <v>90.384013999999993</v>
      </c>
      <c r="E169" s="168">
        <v>3.9932749999999997</v>
      </c>
      <c r="F169" s="168">
        <v>204.041178</v>
      </c>
      <c r="G169" s="168">
        <v>19.367878000000001</v>
      </c>
      <c r="H169" s="168">
        <v>3.7412320000000001</v>
      </c>
      <c r="I169" s="168">
        <v>3.4954499999999999</v>
      </c>
      <c r="J169" s="168">
        <v>136.78004399999998</v>
      </c>
      <c r="K169" s="168">
        <v>70.36349100000001</v>
      </c>
      <c r="L169" s="168">
        <v>31.180066</v>
      </c>
      <c r="M169" s="168">
        <v>3.3721789999999991</v>
      </c>
      <c r="N169" s="168">
        <v>0</v>
      </c>
      <c r="O169" s="168">
        <v>0</v>
      </c>
      <c r="P169" s="167"/>
      <c r="Q169" s="79" t="s">
        <v>544</v>
      </c>
    </row>
    <row r="170" spans="1:17" x14ac:dyDescent="0.2">
      <c r="B170" s="79" t="s">
        <v>347</v>
      </c>
      <c r="C170" s="168">
        <v>1187.4957970000003</v>
      </c>
      <c r="D170" s="168">
        <v>24.937429000000002</v>
      </c>
      <c r="E170" s="168">
        <v>2.1799919999999995</v>
      </c>
      <c r="F170" s="168">
        <v>231.33777699999999</v>
      </c>
      <c r="G170" s="168">
        <v>21.728209</v>
      </c>
      <c r="H170" s="168">
        <v>4.1426939999999997</v>
      </c>
      <c r="I170" s="168">
        <v>4.282159</v>
      </c>
      <c r="J170" s="168">
        <v>157.845146</v>
      </c>
      <c r="K170" s="168">
        <v>88.837158999999986</v>
      </c>
      <c r="L170" s="168">
        <v>33.593476000000003</v>
      </c>
      <c r="M170" s="168">
        <v>1.418461</v>
      </c>
      <c r="N170" s="168">
        <v>0</v>
      </c>
      <c r="O170" s="168">
        <v>0</v>
      </c>
      <c r="P170" s="167"/>
      <c r="Q170" s="79" t="s">
        <v>545</v>
      </c>
    </row>
    <row r="171" spans="1:17" x14ac:dyDescent="0.2">
      <c r="B171" s="79" t="s">
        <v>348</v>
      </c>
      <c r="C171" s="168">
        <v>1081.239615</v>
      </c>
      <c r="D171" s="168">
        <v>127.75403900000001</v>
      </c>
      <c r="E171" s="168">
        <v>1.6666109999999998</v>
      </c>
      <c r="F171" s="168">
        <v>220.33102000000002</v>
      </c>
      <c r="G171" s="168">
        <v>25.506592000000001</v>
      </c>
      <c r="H171" s="168">
        <v>4.0535199999999998</v>
      </c>
      <c r="I171" s="168">
        <v>4.2264789999999994</v>
      </c>
      <c r="J171" s="168">
        <v>144.93901700000001</v>
      </c>
      <c r="K171" s="168">
        <v>68.333500000000001</v>
      </c>
      <c r="L171" s="168">
        <v>31.664966</v>
      </c>
      <c r="M171" s="168">
        <v>1.7139789999999997</v>
      </c>
      <c r="N171" s="168">
        <v>0</v>
      </c>
      <c r="O171" s="168">
        <v>0</v>
      </c>
      <c r="P171" s="167"/>
      <c r="Q171" s="79" t="s">
        <v>546</v>
      </c>
    </row>
    <row r="172" spans="1:17" x14ac:dyDescent="0.2">
      <c r="B172" s="79" t="s">
        <v>349</v>
      </c>
      <c r="C172" s="168">
        <v>985.60353599999996</v>
      </c>
      <c r="D172" s="168">
        <v>71.698078999999979</v>
      </c>
      <c r="E172" s="168">
        <v>1.116587</v>
      </c>
      <c r="F172" s="168">
        <v>245.428754</v>
      </c>
      <c r="G172" s="168">
        <v>20.877959000000001</v>
      </c>
      <c r="H172" s="168">
        <v>3.7531459999999996</v>
      </c>
      <c r="I172" s="168">
        <v>2.98441</v>
      </c>
      <c r="J172" s="168">
        <v>134.54510500000001</v>
      </c>
      <c r="K172" s="168">
        <v>51.821912999999995</v>
      </c>
      <c r="L172" s="168">
        <v>30.840911999999999</v>
      </c>
      <c r="M172" s="168">
        <v>1.6664689999999998</v>
      </c>
      <c r="N172" s="168">
        <v>0</v>
      </c>
      <c r="O172" s="168">
        <v>0</v>
      </c>
      <c r="P172" s="167"/>
      <c r="Q172" s="79" t="s">
        <v>547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2025</v>
      </c>
      <c r="B174" s="79" t="s">
        <v>338</v>
      </c>
      <c r="C174" s="168">
        <v>1027.550088</v>
      </c>
      <c r="D174" s="168">
        <v>41.911258999999994</v>
      </c>
      <c r="E174" s="168">
        <v>2.17896</v>
      </c>
      <c r="F174" s="168">
        <v>207.22594100000001</v>
      </c>
      <c r="G174" s="168">
        <v>18.794988</v>
      </c>
      <c r="H174" s="168">
        <v>2.6724899999999998</v>
      </c>
      <c r="I174" s="168">
        <v>2.9185690000000002</v>
      </c>
      <c r="J174" s="168">
        <v>131.10915299999999</v>
      </c>
      <c r="K174" s="168">
        <v>47.502954999999993</v>
      </c>
      <c r="L174" s="168">
        <v>34.279463999999997</v>
      </c>
      <c r="M174" s="168">
        <v>4.0934819999999998</v>
      </c>
      <c r="N174" s="168">
        <v>0</v>
      </c>
      <c r="O174" s="168">
        <v>0</v>
      </c>
      <c r="P174" s="166">
        <v>2025</v>
      </c>
      <c r="Q174" s="79" t="s">
        <v>536</v>
      </c>
    </row>
    <row r="175" spans="1:17" x14ac:dyDescent="0.2">
      <c r="B175" s="79" t="s">
        <v>339</v>
      </c>
      <c r="C175" s="168">
        <v>1280.6511029999999</v>
      </c>
      <c r="D175" s="168">
        <v>44.960177999999999</v>
      </c>
      <c r="E175" s="168">
        <v>1.8673280000000001</v>
      </c>
      <c r="F175" s="168">
        <v>212.12375000000003</v>
      </c>
      <c r="G175" s="168">
        <v>20.069146</v>
      </c>
      <c r="H175" s="168">
        <v>2.2797670000000001</v>
      </c>
      <c r="I175" s="168">
        <v>5.0015890000000001</v>
      </c>
      <c r="J175" s="168">
        <v>143.52765100000005</v>
      </c>
      <c r="K175" s="168">
        <v>48.262146999999985</v>
      </c>
      <c r="L175" s="168">
        <v>30.134824000000002</v>
      </c>
      <c r="M175" s="168">
        <v>1.4757510000000005</v>
      </c>
      <c r="N175" s="168">
        <v>0</v>
      </c>
      <c r="O175" s="168">
        <v>0</v>
      </c>
      <c r="P175" s="167"/>
      <c r="Q175" s="79" t="s">
        <v>537</v>
      </c>
    </row>
    <row r="176" spans="1:17" x14ac:dyDescent="0.2">
      <c r="B176" s="79" t="s">
        <v>340</v>
      </c>
      <c r="C176" s="168">
        <v>1347.3460540000001</v>
      </c>
      <c r="D176" s="168">
        <v>20.471256</v>
      </c>
      <c r="E176" s="168">
        <v>7.8885579999999997</v>
      </c>
      <c r="F176" s="168">
        <v>220.01506200000006</v>
      </c>
      <c r="G176" s="168">
        <v>17.351154999999999</v>
      </c>
      <c r="H176" s="168">
        <v>3.0123029999999997</v>
      </c>
      <c r="I176" s="168">
        <v>3.8281570000000005</v>
      </c>
      <c r="J176" s="168">
        <v>155.80203299999999</v>
      </c>
      <c r="K176" s="168">
        <v>46.848595999999993</v>
      </c>
      <c r="L176" s="168">
        <v>31.038041</v>
      </c>
      <c r="M176" s="168">
        <v>2.437269000000001</v>
      </c>
      <c r="N176" s="168">
        <v>0</v>
      </c>
      <c r="O176" s="168">
        <v>0</v>
      </c>
      <c r="P176" s="167"/>
      <c r="Q176" s="79" t="s">
        <v>538</v>
      </c>
    </row>
    <row r="177" spans="2:19" x14ac:dyDescent="0.2">
      <c r="B177" s="79" t="s">
        <v>341</v>
      </c>
      <c r="C177" s="168">
        <v>1176.5278900000001</v>
      </c>
      <c r="D177" s="168">
        <v>31.240342000000002</v>
      </c>
      <c r="E177" s="168">
        <v>22.376583</v>
      </c>
      <c r="F177" s="168">
        <v>205.70420899999999</v>
      </c>
      <c r="G177" s="168">
        <v>19.4651</v>
      </c>
      <c r="H177" s="168">
        <v>2.9018289999999998</v>
      </c>
      <c r="I177" s="168">
        <v>4.1258669999999995</v>
      </c>
      <c r="J177" s="168">
        <v>137.42674400000001</v>
      </c>
      <c r="K177" s="168">
        <v>42.806463999999998</v>
      </c>
      <c r="L177" s="168">
        <v>30.972174000000003</v>
      </c>
      <c r="M177" s="168">
        <v>2.8383979999999993</v>
      </c>
      <c r="N177" s="168">
        <v>0</v>
      </c>
      <c r="O177" s="168">
        <v>0</v>
      </c>
      <c r="P177" s="167"/>
      <c r="Q177" s="79" t="s">
        <v>539</v>
      </c>
    </row>
    <row r="178" spans="2:19" x14ac:dyDescent="0.2">
      <c r="B178" s="79" t="s">
        <v>342</v>
      </c>
      <c r="C178" s="168">
        <v>1304.2209889999999</v>
      </c>
      <c r="D178" s="168">
        <v>72.495290000000011</v>
      </c>
      <c r="E178" s="168">
        <v>10.151686</v>
      </c>
      <c r="F178" s="168">
        <v>233.91961900000004</v>
      </c>
      <c r="G178" s="168">
        <v>19.142208</v>
      </c>
      <c r="H178" s="168">
        <v>2.7523700000000004</v>
      </c>
      <c r="I178" s="168">
        <v>3.0152209999999999</v>
      </c>
      <c r="J178" s="168">
        <v>155.647052</v>
      </c>
      <c r="K178" s="168">
        <v>46.889240000000001</v>
      </c>
      <c r="L178" s="168">
        <v>32.635493000000004</v>
      </c>
      <c r="M178" s="168">
        <v>5.305693999999999</v>
      </c>
      <c r="N178" s="168">
        <v>0</v>
      </c>
      <c r="O178" s="168">
        <v>0</v>
      </c>
      <c r="P178" s="167"/>
      <c r="Q178" s="79" t="s">
        <v>540</v>
      </c>
    </row>
    <row r="179" spans="2:19" x14ac:dyDescent="0.2">
      <c r="B179" s="79" t="s">
        <v>343</v>
      </c>
      <c r="C179" s="168">
        <v>1214.3181099999999</v>
      </c>
      <c r="D179" s="168">
        <v>18.839188</v>
      </c>
      <c r="E179" s="168">
        <v>2.0819890000000001</v>
      </c>
      <c r="F179" s="168">
        <v>214.707504</v>
      </c>
      <c r="G179" s="168">
        <v>19.298645</v>
      </c>
      <c r="H179" s="168">
        <v>3.013334</v>
      </c>
      <c r="I179" s="168">
        <v>2.9491610000000001</v>
      </c>
      <c r="J179" s="168">
        <v>144.61602200000002</v>
      </c>
      <c r="K179" s="168">
        <v>47.290854999999993</v>
      </c>
      <c r="L179" s="168">
        <v>33.806757000000005</v>
      </c>
      <c r="M179" s="168">
        <v>2.748227</v>
      </c>
      <c r="N179" s="168">
        <v>0</v>
      </c>
      <c r="O179" s="168">
        <v>0</v>
      </c>
      <c r="P179" s="167"/>
      <c r="Q179" s="79" t="s">
        <v>541</v>
      </c>
      <c r="R179" s="169"/>
      <c r="S179" s="169"/>
    </row>
    <row r="180" spans="2:19" x14ac:dyDescent="0.2">
      <c r="B180" s="79" t="s">
        <v>344</v>
      </c>
      <c r="C180" s="168">
        <v>1259.9707839999999</v>
      </c>
      <c r="D180" s="168">
        <v>137.03215100000003</v>
      </c>
      <c r="E180" s="168">
        <v>12.869904999999999</v>
      </c>
      <c r="F180" s="168">
        <v>236.78563600000007</v>
      </c>
      <c r="G180" s="168">
        <v>22.548795999999999</v>
      </c>
      <c r="H180" s="168">
        <v>2.8945020000000001</v>
      </c>
      <c r="I180" s="168">
        <v>4.359038</v>
      </c>
      <c r="J180" s="168">
        <v>152.901388</v>
      </c>
      <c r="K180" s="168">
        <v>54.612257</v>
      </c>
      <c r="L180" s="168">
        <v>35.265709000000001</v>
      </c>
      <c r="M180" s="168">
        <v>5.2439010000000001</v>
      </c>
      <c r="N180" s="168">
        <v>0</v>
      </c>
      <c r="O180" s="168">
        <v>0</v>
      </c>
      <c r="P180" s="167"/>
      <c r="Q180" s="79" t="s">
        <v>542</v>
      </c>
      <c r="R180" s="169"/>
      <c r="S180" s="169"/>
    </row>
    <row r="181" spans="2:19" x14ac:dyDescent="0.2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543</v>
      </c>
      <c r="R181" s="169"/>
      <c r="S181" s="169"/>
    </row>
    <row r="182" spans="2:19" x14ac:dyDescent="0.2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544</v>
      </c>
      <c r="R182" s="169"/>
      <c r="S182" s="169"/>
    </row>
    <row r="183" spans="2:19" x14ac:dyDescent="0.2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25">
      <c r="A3" s="214" t="s">
        <v>676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25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2024</v>
      </c>
      <c r="B6" s="79" t="s">
        <v>338</v>
      </c>
      <c r="C6" s="168">
        <v>22.864283</v>
      </c>
      <c r="D6" s="168">
        <v>22.457922999999997</v>
      </c>
      <c r="E6" s="168">
        <v>73.218961000000007</v>
      </c>
      <c r="F6" s="168">
        <v>41.573100999999994</v>
      </c>
      <c r="G6" s="168">
        <v>8.5225929999999988</v>
      </c>
      <c r="H6" s="168">
        <v>10.370489000000001</v>
      </c>
      <c r="I6" s="168">
        <v>42.278394999999996</v>
      </c>
      <c r="J6" s="168">
        <v>64.242864999999995</v>
      </c>
      <c r="K6" s="168">
        <v>12.329338999999997</v>
      </c>
      <c r="L6" s="168">
        <v>14.734262000000001</v>
      </c>
      <c r="M6" s="168">
        <v>6.5623970000000007</v>
      </c>
      <c r="N6" s="168">
        <v>10.222599000000001</v>
      </c>
      <c r="O6" s="168">
        <v>0.30208499999999999</v>
      </c>
      <c r="P6" s="168">
        <v>0.53242699999999998</v>
      </c>
      <c r="Q6" s="168">
        <v>190.83589900000001</v>
      </c>
      <c r="R6" s="168">
        <v>31.404249</v>
      </c>
      <c r="S6" s="168">
        <v>22.155037</v>
      </c>
      <c r="T6" s="166">
        <v>2024</v>
      </c>
      <c r="U6" s="79" t="s">
        <v>536</v>
      </c>
    </row>
    <row r="7" spans="1:21" x14ac:dyDescent="0.2">
      <c r="B7" s="79" t="s">
        <v>339</v>
      </c>
      <c r="C7" s="168">
        <v>30.215835999999999</v>
      </c>
      <c r="D7" s="168">
        <v>23.658561000000002</v>
      </c>
      <c r="E7" s="168">
        <v>70.939064000000002</v>
      </c>
      <c r="F7" s="168">
        <v>39.483467000000005</v>
      </c>
      <c r="G7" s="168">
        <v>6.0356459999999998</v>
      </c>
      <c r="H7" s="168">
        <v>15.345483000000002</v>
      </c>
      <c r="I7" s="168">
        <v>44.358350000000002</v>
      </c>
      <c r="J7" s="168">
        <v>67.355479000000003</v>
      </c>
      <c r="K7" s="168">
        <v>10.756901999999998</v>
      </c>
      <c r="L7" s="168">
        <v>12.390643000000001</v>
      </c>
      <c r="M7" s="168">
        <v>6.862679</v>
      </c>
      <c r="N7" s="168">
        <v>12.912479000000001</v>
      </c>
      <c r="O7" s="168">
        <v>0.82083099999999976</v>
      </c>
      <c r="P7" s="168">
        <v>0.28364600000000001</v>
      </c>
      <c r="Q7" s="168">
        <v>180.50351899999998</v>
      </c>
      <c r="R7" s="168">
        <v>35.477339000000001</v>
      </c>
      <c r="S7" s="168">
        <v>19.400209</v>
      </c>
      <c r="U7" s="79" t="s">
        <v>537</v>
      </c>
    </row>
    <row r="8" spans="1:21" x14ac:dyDescent="0.2">
      <c r="B8" s="79" t="s">
        <v>340</v>
      </c>
      <c r="C8" s="168">
        <v>36.375740999999998</v>
      </c>
      <c r="D8" s="168">
        <v>24.668714000000005</v>
      </c>
      <c r="E8" s="168">
        <v>79.205006999999995</v>
      </c>
      <c r="F8" s="168">
        <v>40.361623999999999</v>
      </c>
      <c r="G8" s="168">
        <v>7.5042620000000007</v>
      </c>
      <c r="H8" s="168">
        <v>19.838412999999999</v>
      </c>
      <c r="I8" s="168">
        <v>42.934418000000001</v>
      </c>
      <c r="J8" s="168">
        <v>67.015912999999998</v>
      </c>
      <c r="K8" s="168">
        <v>10.781791</v>
      </c>
      <c r="L8" s="168">
        <v>11.697329000000002</v>
      </c>
      <c r="M8" s="168">
        <v>6.9667200000000005</v>
      </c>
      <c r="N8" s="168">
        <v>9.8089659999999981</v>
      </c>
      <c r="O8" s="168">
        <v>0.88827100000000003</v>
      </c>
      <c r="P8" s="168">
        <v>0.113856</v>
      </c>
      <c r="Q8" s="168">
        <v>150.66070900000003</v>
      </c>
      <c r="R8" s="168">
        <v>36.359012000000007</v>
      </c>
      <c r="S8" s="168">
        <v>34.883499999999998</v>
      </c>
      <c r="U8" s="79" t="s">
        <v>538</v>
      </c>
    </row>
    <row r="9" spans="1:21" x14ac:dyDescent="0.2">
      <c r="B9" s="79" t="s">
        <v>341</v>
      </c>
      <c r="C9" s="168">
        <v>50.681145999999998</v>
      </c>
      <c r="D9" s="168">
        <v>26.743807000000004</v>
      </c>
      <c r="E9" s="168">
        <v>72.688325999999989</v>
      </c>
      <c r="F9" s="168">
        <v>42.586235999999985</v>
      </c>
      <c r="G9" s="168">
        <v>7.3067640000000003</v>
      </c>
      <c r="H9" s="168">
        <v>22.757645</v>
      </c>
      <c r="I9" s="168">
        <v>44.761420999999999</v>
      </c>
      <c r="J9" s="168">
        <v>84.516188999999997</v>
      </c>
      <c r="K9" s="168">
        <v>12.598297999999998</v>
      </c>
      <c r="L9" s="168">
        <v>11.288855</v>
      </c>
      <c r="M9" s="168">
        <v>8.2989789999999992</v>
      </c>
      <c r="N9" s="168">
        <v>8.6163089999999993</v>
      </c>
      <c r="O9" s="168">
        <v>0.85765400000000003</v>
      </c>
      <c r="P9" s="168">
        <v>0.42727599999999999</v>
      </c>
      <c r="Q9" s="168">
        <v>178.04064300000002</v>
      </c>
      <c r="R9" s="168">
        <v>37.614660999999998</v>
      </c>
      <c r="S9" s="168">
        <v>23.406137999999999</v>
      </c>
      <c r="U9" s="79" t="s">
        <v>539</v>
      </c>
    </row>
    <row r="10" spans="1:21" x14ac:dyDescent="0.2">
      <c r="B10" s="79" t="s">
        <v>342</v>
      </c>
      <c r="C10" s="168">
        <v>30.722445999999998</v>
      </c>
      <c r="D10" s="168">
        <v>27.990034000000001</v>
      </c>
      <c r="E10" s="168">
        <v>80.587469000000013</v>
      </c>
      <c r="F10" s="168">
        <v>42.033325000000005</v>
      </c>
      <c r="G10" s="168">
        <v>7.3923139999999998</v>
      </c>
      <c r="H10" s="168">
        <v>17.170317999999998</v>
      </c>
      <c r="I10" s="168">
        <v>55.840176999999997</v>
      </c>
      <c r="J10" s="168">
        <v>87.952416000000014</v>
      </c>
      <c r="K10" s="168">
        <v>10.670816000000002</v>
      </c>
      <c r="L10" s="168">
        <v>9.4758239999999994</v>
      </c>
      <c r="M10" s="168">
        <v>10.964425999999998</v>
      </c>
      <c r="N10" s="168">
        <v>7.9618859999999998</v>
      </c>
      <c r="O10" s="168">
        <v>0.85997100000000004</v>
      </c>
      <c r="P10" s="168">
        <v>0.45918999999999999</v>
      </c>
      <c r="Q10" s="168">
        <v>159.326482</v>
      </c>
      <c r="R10" s="168">
        <v>35.126075</v>
      </c>
      <c r="S10" s="168">
        <v>31.503415999999998</v>
      </c>
      <c r="U10" s="79" t="s">
        <v>540</v>
      </c>
    </row>
    <row r="11" spans="1:21" x14ac:dyDescent="0.2">
      <c r="B11" s="79" t="s">
        <v>343</v>
      </c>
      <c r="C11" s="168">
        <v>24.729063999999997</v>
      </c>
      <c r="D11" s="168">
        <v>26.966385999999993</v>
      </c>
      <c r="E11" s="168">
        <v>83.126993999999996</v>
      </c>
      <c r="F11" s="168">
        <v>37.288356000000014</v>
      </c>
      <c r="G11" s="168">
        <v>5.9484310000000011</v>
      </c>
      <c r="H11" s="168">
        <v>10.671094</v>
      </c>
      <c r="I11" s="168">
        <v>56.519347000000003</v>
      </c>
      <c r="J11" s="168">
        <v>74.832982000000001</v>
      </c>
      <c r="K11" s="168">
        <v>12.068601000000001</v>
      </c>
      <c r="L11" s="168">
        <v>7.7425359999999994</v>
      </c>
      <c r="M11" s="168">
        <v>7.1828659999999998</v>
      </c>
      <c r="N11" s="168">
        <v>8.4233220000000006</v>
      </c>
      <c r="O11" s="168">
        <v>0.68346400000000007</v>
      </c>
      <c r="P11" s="168">
        <v>0.235758</v>
      </c>
      <c r="Q11" s="168">
        <v>139.76221799999999</v>
      </c>
      <c r="R11" s="168">
        <v>34.408391000000002</v>
      </c>
      <c r="S11" s="168">
        <v>14.680581999999999</v>
      </c>
      <c r="U11" s="79" t="s">
        <v>541</v>
      </c>
    </row>
    <row r="12" spans="1:21" x14ac:dyDescent="0.2">
      <c r="B12" s="79" t="s">
        <v>344</v>
      </c>
      <c r="C12" s="168">
        <v>21.758354000000001</v>
      </c>
      <c r="D12" s="168">
        <v>27.823101000000001</v>
      </c>
      <c r="E12" s="168">
        <v>96.639871999999997</v>
      </c>
      <c r="F12" s="168">
        <v>42.141805000000005</v>
      </c>
      <c r="G12" s="168">
        <v>8.696235999999999</v>
      </c>
      <c r="H12" s="168">
        <v>6.2707129999999998</v>
      </c>
      <c r="I12" s="168">
        <v>47.251357999999996</v>
      </c>
      <c r="J12" s="168">
        <v>88.616963999999996</v>
      </c>
      <c r="K12" s="168">
        <v>12.719240999999997</v>
      </c>
      <c r="L12" s="168">
        <v>10.252418</v>
      </c>
      <c r="M12" s="168">
        <v>7.355594</v>
      </c>
      <c r="N12" s="168">
        <v>7.3191530000000009</v>
      </c>
      <c r="O12" s="168">
        <v>0.78946899999999998</v>
      </c>
      <c r="P12" s="168">
        <v>0.24701500000000001</v>
      </c>
      <c r="Q12" s="168">
        <v>187.81756199999998</v>
      </c>
      <c r="R12" s="168">
        <v>41.206779000000004</v>
      </c>
      <c r="S12" s="168">
        <v>28.635318999999999</v>
      </c>
      <c r="U12" s="79" t="s">
        <v>542</v>
      </c>
    </row>
    <row r="13" spans="1:21" x14ac:dyDescent="0.2">
      <c r="B13" s="79" t="s">
        <v>345</v>
      </c>
      <c r="C13" s="168">
        <v>24.473067999999998</v>
      </c>
      <c r="D13" s="168">
        <v>22.364224999999998</v>
      </c>
      <c r="E13" s="168">
        <v>92.453766999999999</v>
      </c>
      <c r="F13" s="168">
        <v>43.063236000000003</v>
      </c>
      <c r="G13" s="168">
        <v>2.6829739999999997</v>
      </c>
      <c r="H13" s="168">
        <v>5.3742179999999999</v>
      </c>
      <c r="I13" s="168">
        <v>43.055449999999993</v>
      </c>
      <c r="J13" s="168">
        <v>103.44805199999999</v>
      </c>
      <c r="K13" s="168">
        <v>10.785243000000001</v>
      </c>
      <c r="L13" s="168">
        <v>7.5571230000000007</v>
      </c>
      <c r="M13" s="168">
        <v>7.5111390000000009</v>
      </c>
      <c r="N13" s="168">
        <v>7.9802869999999997</v>
      </c>
      <c r="O13" s="168">
        <v>0.14866699999999999</v>
      </c>
      <c r="P13" s="168">
        <v>0.438332</v>
      </c>
      <c r="Q13" s="168">
        <v>117.96656899999999</v>
      </c>
      <c r="R13" s="168">
        <v>31.839962000000011</v>
      </c>
      <c r="S13" s="168">
        <v>23.836595000000003</v>
      </c>
      <c r="U13" s="79" t="s">
        <v>543</v>
      </c>
    </row>
    <row r="14" spans="1:21" x14ac:dyDescent="0.2">
      <c r="B14" s="79" t="s">
        <v>346</v>
      </c>
      <c r="C14" s="168">
        <v>26.655984</v>
      </c>
      <c r="D14" s="168">
        <v>27.075648000000001</v>
      </c>
      <c r="E14" s="168">
        <v>94.555175000000006</v>
      </c>
      <c r="F14" s="168">
        <v>45.167335000000001</v>
      </c>
      <c r="G14" s="168">
        <v>4.9252719999999997</v>
      </c>
      <c r="H14" s="168">
        <v>5.3800810000000006</v>
      </c>
      <c r="I14" s="168">
        <v>61.278204000000002</v>
      </c>
      <c r="J14" s="168">
        <v>120.98085600000002</v>
      </c>
      <c r="K14" s="168">
        <v>10.285782999999997</v>
      </c>
      <c r="L14" s="168">
        <v>10.713735</v>
      </c>
      <c r="M14" s="168">
        <v>6.3578679999999999</v>
      </c>
      <c r="N14" s="168">
        <v>10.001882</v>
      </c>
      <c r="O14" s="168">
        <v>0.38972600000000002</v>
      </c>
      <c r="P14" s="168">
        <v>0.28281400000000001</v>
      </c>
      <c r="Q14" s="168">
        <v>132.52058699999998</v>
      </c>
      <c r="R14" s="168">
        <v>38.287241999999992</v>
      </c>
      <c r="S14" s="168">
        <v>13.803644999999999</v>
      </c>
      <c r="U14" s="79" t="s">
        <v>544</v>
      </c>
    </row>
    <row r="15" spans="1:21" x14ac:dyDescent="0.2">
      <c r="B15" s="79" t="s">
        <v>347</v>
      </c>
      <c r="C15" s="168">
        <v>13.47992</v>
      </c>
      <c r="D15" s="168">
        <v>32.739151000000007</v>
      </c>
      <c r="E15" s="168">
        <v>105.75406000000001</v>
      </c>
      <c r="F15" s="168">
        <v>56.144123</v>
      </c>
      <c r="G15" s="168">
        <v>5.889894</v>
      </c>
      <c r="H15" s="168">
        <v>6.9394619999999998</v>
      </c>
      <c r="I15" s="168">
        <v>59.859981999999995</v>
      </c>
      <c r="J15" s="168">
        <v>114.32724999999999</v>
      </c>
      <c r="K15" s="168">
        <v>12.704179999999997</v>
      </c>
      <c r="L15" s="168">
        <v>16.792280999999999</v>
      </c>
      <c r="M15" s="168">
        <v>11.610003000000003</v>
      </c>
      <c r="N15" s="168">
        <v>14.378263</v>
      </c>
      <c r="O15" s="168">
        <v>0.34157100000000001</v>
      </c>
      <c r="P15" s="168">
        <v>0.22548599999999999</v>
      </c>
      <c r="Q15" s="168">
        <v>152.98206799999997</v>
      </c>
      <c r="R15" s="168">
        <v>46.151412000000008</v>
      </c>
      <c r="S15" s="168">
        <v>23.521436999999999</v>
      </c>
      <c r="U15" s="79" t="s">
        <v>545</v>
      </c>
    </row>
    <row r="16" spans="1:21" x14ac:dyDescent="0.2">
      <c r="B16" s="79" t="s">
        <v>348</v>
      </c>
      <c r="C16" s="168">
        <v>10.742125999999999</v>
      </c>
      <c r="D16" s="168">
        <v>26.181907000000002</v>
      </c>
      <c r="E16" s="168">
        <v>96.114990000000006</v>
      </c>
      <c r="F16" s="168">
        <v>48.863464999999991</v>
      </c>
      <c r="G16" s="168">
        <v>6.3353989999999998</v>
      </c>
      <c r="H16" s="168">
        <v>7.1297009999999998</v>
      </c>
      <c r="I16" s="168">
        <v>49.452005999999997</v>
      </c>
      <c r="J16" s="168">
        <v>92.195629000000025</v>
      </c>
      <c r="K16" s="168">
        <v>12.176860999999999</v>
      </c>
      <c r="L16" s="168">
        <v>14.784701</v>
      </c>
      <c r="M16" s="168">
        <v>7.4696049999999996</v>
      </c>
      <c r="N16" s="168">
        <v>11.84327</v>
      </c>
      <c r="O16" s="168">
        <v>0.96553600000000006</v>
      </c>
      <c r="P16" s="168">
        <v>0.288497</v>
      </c>
      <c r="Q16" s="168">
        <v>242.36036500000003</v>
      </c>
      <c r="R16" s="168">
        <v>40.550327999999993</v>
      </c>
      <c r="S16" s="168">
        <v>16.674961</v>
      </c>
      <c r="U16" s="79" t="s">
        <v>546</v>
      </c>
    </row>
    <row r="17" spans="1:21" x14ac:dyDescent="0.2">
      <c r="B17" s="79" t="s">
        <v>349</v>
      </c>
      <c r="C17" s="168">
        <v>31.487632000000001</v>
      </c>
      <c r="D17" s="168">
        <v>22.731883</v>
      </c>
      <c r="E17" s="168">
        <v>81.593153000000001</v>
      </c>
      <c r="F17" s="168">
        <v>44.257827999999996</v>
      </c>
      <c r="G17" s="168">
        <v>5.26335</v>
      </c>
      <c r="H17" s="168">
        <v>9.3145419999999994</v>
      </c>
      <c r="I17" s="168">
        <v>34.892348000000005</v>
      </c>
      <c r="J17" s="168">
        <v>87.350074999999975</v>
      </c>
      <c r="K17" s="168">
        <v>10.720102999999998</v>
      </c>
      <c r="L17" s="168">
        <v>10.229733</v>
      </c>
      <c r="M17" s="168">
        <v>5.2413319999999999</v>
      </c>
      <c r="N17" s="168">
        <v>12.1242</v>
      </c>
      <c r="O17" s="168">
        <v>0.750834</v>
      </c>
      <c r="P17" s="168">
        <v>0.35868699999999998</v>
      </c>
      <c r="Q17" s="168">
        <v>186.26433799999998</v>
      </c>
      <c r="R17" s="168">
        <v>34.189212999999995</v>
      </c>
      <c r="S17" s="168">
        <v>9.2726699999999997</v>
      </c>
      <c r="U17" s="79" t="s">
        <v>547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2025</v>
      </c>
      <c r="B19" s="79" t="s">
        <v>338</v>
      </c>
      <c r="C19" s="168">
        <v>50.044032000000023</v>
      </c>
      <c r="D19" s="168">
        <v>30.074628999999998</v>
      </c>
      <c r="E19" s="168">
        <v>88.984222000000017</v>
      </c>
      <c r="F19" s="168">
        <v>48.025476999999995</v>
      </c>
      <c r="G19" s="168">
        <v>5.5784789999999997</v>
      </c>
      <c r="H19" s="168">
        <v>12.636386000000002</v>
      </c>
      <c r="I19" s="168">
        <v>41.952804999999998</v>
      </c>
      <c r="J19" s="168">
        <v>76.984296000000015</v>
      </c>
      <c r="K19" s="168">
        <v>12.104769000000003</v>
      </c>
      <c r="L19" s="168">
        <v>11.301361</v>
      </c>
      <c r="M19" s="168">
        <v>6.9906930000000003</v>
      </c>
      <c r="N19" s="168">
        <v>8.9144909999999999</v>
      </c>
      <c r="O19" s="168">
        <v>0.79421000000000008</v>
      </c>
      <c r="P19" s="168">
        <v>0.32127399999999995</v>
      </c>
      <c r="Q19" s="168">
        <v>140.29657999999998</v>
      </c>
      <c r="R19" s="168">
        <v>38.366252000000003</v>
      </c>
      <c r="S19" s="168">
        <v>15.243722</v>
      </c>
      <c r="T19" s="166">
        <v>2025</v>
      </c>
      <c r="U19" s="79" t="s">
        <v>536</v>
      </c>
    </row>
    <row r="20" spans="1:21" x14ac:dyDescent="0.2">
      <c r="B20" s="79" t="s">
        <v>339</v>
      </c>
      <c r="C20" s="168">
        <v>30.814603999999999</v>
      </c>
      <c r="D20" s="168">
        <v>28.702501999999996</v>
      </c>
      <c r="E20" s="168">
        <v>91.926507999999984</v>
      </c>
      <c r="F20" s="168">
        <v>38.972065999999998</v>
      </c>
      <c r="G20" s="168">
        <v>5.4511339999999997</v>
      </c>
      <c r="H20" s="168">
        <v>15.208375</v>
      </c>
      <c r="I20" s="168">
        <v>41.339724000000004</v>
      </c>
      <c r="J20" s="168">
        <v>76.296890999999988</v>
      </c>
      <c r="K20" s="168">
        <v>14.043780999999999</v>
      </c>
      <c r="L20" s="168">
        <v>11.305714</v>
      </c>
      <c r="M20" s="168">
        <v>6.1172330000000006</v>
      </c>
      <c r="N20" s="168">
        <v>13.790399000000001</v>
      </c>
      <c r="O20" s="168">
        <v>0.83313000000000004</v>
      </c>
      <c r="P20" s="168">
        <v>0.38102699999999995</v>
      </c>
      <c r="Q20" s="168">
        <v>117.46875800000002</v>
      </c>
      <c r="R20" s="168">
        <v>41.142107000000003</v>
      </c>
      <c r="S20" s="168">
        <v>11.682762</v>
      </c>
      <c r="U20" s="79" t="s">
        <v>537</v>
      </c>
    </row>
    <row r="21" spans="1:21" x14ac:dyDescent="0.2">
      <c r="B21" s="79" t="s">
        <v>340</v>
      </c>
      <c r="C21" s="168">
        <v>25.035339</v>
      </c>
      <c r="D21" s="168">
        <v>31.706292000000001</v>
      </c>
      <c r="E21" s="168">
        <v>78.015755999999996</v>
      </c>
      <c r="F21" s="168">
        <v>48.423181999999983</v>
      </c>
      <c r="G21" s="168">
        <v>6.4353359999999995</v>
      </c>
      <c r="H21" s="168">
        <v>19.333048000000002</v>
      </c>
      <c r="I21" s="168">
        <v>44.684793999999997</v>
      </c>
      <c r="J21" s="168">
        <v>87.434902999999991</v>
      </c>
      <c r="K21" s="168">
        <v>16.129279</v>
      </c>
      <c r="L21" s="168">
        <v>11.226310999999999</v>
      </c>
      <c r="M21" s="168">
        <v>5.9283049999999999</v>
      </c>
      <c r="N21" s="168">
        <v>11.597353999999999</v>
      </c>
      <c r="O21" s="168">
        <v>0.44514500000000001</v>
      </c>
      <c r="P21" s="168">
        <v>0.36673600000000001</v>
      </c>
      <c r="Q21" s="168">
        <v>133.76821400000006</v>
      </c>
      <c r="R21" s="168">
        <v>38.018554999999999</v>
      </c>
      <c r="S21" s="168">
        <v>16.301138999999999</v>
      </c>
      <c r="U21" s="79" t="s">
        <v>538</v>
      </c>
    </row>
    <row r="22" spans="1:21" x14ac:dyDescent="0.2">
      <c r="B22" s="79" t="s">
        <v>341</v>
      </c>
      <c r="C22" s="168">
        <v>34.550867999999994</v>
      </c>
      <c r="D22" s="168">
        <v>34.247392999999995</v>
      </c>
      <c r="E22" s="168">
        <v>80.995810999999989</v>
      </c>
      <c r="F22" s="168">
        <v>39.478871999999996</v>
      </c>
      <c r="G22" s="168">
        <v>6.0209309999999991</v>
      </c>
      <c r="H22" s="168">
        <v>23.463445999999998</v>
      </c>
      <c r="I22" s="168">
        <v>42.414821999999994</v>
      </c>
      <c r="J22" s="168">
        <v>101.07359000000001</v>
      </c>
      <c r="K22" s="168">
        <v>12.648968000000004</v>
      </c>
      <c r="L22" s="168">
        <v>10.868248000000001</v>
      </c>
      <c r="M22" s="168">
        <v>5.3780400000000004</v>
      </c>
      <c r="N22" s="168">
        <v>10.857887000000002</v>
      </c>
      <c r="O22" s="168">
        <v>0.263407</v>
      </c>
      <c r="P22" s="168">
        <v>0.52236499999999997</v>
      </c>
      <c r="Q22" s="168">
        <v>108.81442300000002</v>
      </c>
      <c r="R22" s="168">
        <v>37.59834</v>
      </c>
      <c r="S22" s="168">
        <v>9.1126280000000008</v>
      </c>
      <c r="U22" s="79" t="s">
        <v>539</v>
      </c>
    </row>
    <row r="23" spans="1:21" x14ac:dyDescent="0.2">
      <c r="B23" s="79" t="s">
        <v>342</v>
      </c>
      <c r="C23" s="168">
        <v>35.093831000000002</v>
      </c>
      <c r="D23" s="168">
        <v>35.042532000000001</v>
      </c>
      <c r="E23" s="168">
        <v>97.496257</v>
      </c>
      <c r="F23" s="168">
        <v>44.474997999999999</v>
      </c>
      <c r="G23" s="168">
        <v>5.568003</v>
      </c>
      <c r="H23" s="168">
        <v>17.692314</v>
      </c>
      <c r="I23" s="168">
        <v>49.949335000000005</v>
      </c>
      <c r="J23" s="168">
        <v>110.546753</v>
      </c>
      <c r="K23" s="168">
        <v>15.891463000000002</v>
      </c>
      <c r="L23" s="168">
        <v>11.757428000000001</v>
      </c>
      <c r="M23" s="168">
        <v>6.9034890000000004</v>
      </c>
      <c r="N23" s="168">
        <v>13.115295000000001</v>
      </c>
      <c r="O23" s="168">
        <v>0.29042400000000007</v>
      </c>
      <c r="P23" s="168">
        <v>0.49412299999999998</v>
      </c>
      <c r="Q23" s="168">
        <v>120.29733400000003</v>
      </c>
      <c r="R23" s="168">
        <v>45.478766000000007</v>
      </c>
      <c r="S23" s="168">
        <v>18.536913999999999</v>
      </c>
      <c r="U23" s="79" t="s">
        <v>540</v>
      </c>
    </row>
    <row r="24" spans="1:21" x14ac:dyDescent="0.2">
      <c r="B24" s="79" t="s">
        <v>343</v>
      </c>
      <c r="C24" s="168">
        <v>41.280061000000003</v>
      </c>
      <c r="D24" s="168">
        <v>32.622352999999997</v>
      </c>
      <c r="E24" s="168">
        <v>88.102372000000003</v>
      </c>
      <c r="F24" s="168">
        <v>43.733297999999998</v>
      </c>
      <c r="G24" s="168">
        <v>5.0369739999999998</v>
      </c>
      <c r="H24" s="168">
        <v>10.294421</v>
      </c>
      <c r="I24" s="168">
        <v>50.599362000000006</v>
      </c>
      <c r="J24" s="168">
        <v>119.088685</v>
      </c>
      <c r="K24" s="168">
        <v>13.021066999999997</v>
      </c>
      <c r="L24" s="168">
        <v>8.7072430000000001</v>
      </c>
      <c r="M24" s="168">
        <v>5.1744630000000003</v>
      </c>
      <c r="N24" s="168">
        <v>10.006361</v>
      </c>
      <c r="O24" s="168">
        <v>0.22384799999999999</v>
      </c>
      <c r="P24" s="168">
        <v>0.177485</v>
      </c>
      <c r="Q24" s="168">
        <v>106.340726</v>
      </c>
      <c r="R24" s="168">
        <v>40.681648000000003</v>
      </c>
      <c r="S24" s="168">
        <v>15.967803999999999</v>
      </c>
      <c r="U24" s="79" t="s">
        <v>541</v>
      </c>
    </row>
    <row r="25" spans="1:21" x14ac:dyDescent="0.2">
      <c r="B25" s="79" t="s">
        <v>344</v>
      </c>
      <c r="C25" s="168">
        <v>19.271494000000001</v>
      </c>
      <c r="D25" s="168">
        <v>31.481382000000004</v>
      </c>
      <c r="E25" s="168">
        <v>100.13915299999999</v>
      </c>
      <c r="F25" s="168">
        <v>46.927721999999996</v>
      </c>
      <c r="G25" s="168">
        <v>5.6240399999999999</v>
      </c>
      <c r="H25" s="168">
        <v>6.2752879999999998</v>
      </c>
      <c r="I25" s="168">
        <v>48.007625000000004</v>
      </c>
      <c r="J25" s="168">
        <v>111.485029</v>
      </c>
      <c r="K25" s="168">
        <v>16.412628000000002</v>
      </c>
      <c r="L25" s="168">
        <v>10.54064</v>
      </c>
      <c r="M25" s="168">
        <v>8.0865209999999994</v>
      </c>
      <c r="N25" s="168">
        <v>16.288384000000001</v>
      </c>
      <c r="O25" s="168">
        <v>0.83922100000000011</v>
      </c>
      <c r="P25" s="168">
        <v>0.37635800000000003</v>
      </c>
      <c r="Q25" s="168">
        <v>130.13842099999994</v>
      </c>
      <c r="R25" s="168">
        <v>51.060084000000003</v>
      </c>
      <c r="S25" s="168">
        <v>17.78904</v>
      </c>
      <c r="U25" s="79" t="s">
        <v>542</v>
      </c>
    </row>
    <row r="26" spans="1:21" x14ac:dyDescent="0.2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543</v>
      </c>
    </row>
    <row r="27" spans="1:21" x14ac:dyDescent="0.2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544</v>
      </c>
    </row>
    <row r="28" spans="1:21" x14ac:dyDescent="0.2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7" t="s">
        <v>717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2024</v>
      </c>
      <c r="B37" s="79" t="s">
        <v>338</v>
      </c>
      <c r="C37" s="168">
        <v>7.5490759999999995</v>
      </c>
      <c r="D37" s="168">
        <v>38.881837000000004</v>
      </c>
      <c r="E37" s="168">
        <v>60.517555999999971</v>
      </c>
      <c r="F37" s="168">
        <v>33.112232000000006</v>
      </c>
      <c r="G37" s="168">
        <v>103.58910600000002</v>
      </c>
      <c r="H37" s="168">
        <v>22.244320000000002</v>
      </c>
      <c r="I37" s="168">
        <v>71.636060000000001</v>
      </c>
      <c r="J37" s="168">
        <v>28.015964999999994</v>
      </c>
      <c r="K37" s="168">
        <v>36.755772</v>
      </c>
      <c r="L37" s="168">
        <v>486.75234799999998</v>
      </c>
      <c r="M37" s="168">
        <v>9.4434900000000006</v>
      </c>
      <c r="N37" s="168">
        <v>33.175213999999997</v>
      </c>
      <c r="O37" s="168">
        <v>124.78137100000001</v>
      </c>
      <c r="P37" s="168">
        <v>12.042386</v>
      </c>
      <c r="Q37" s="168">
        <v>23.249721000000001</v>
      </c>
      <c r="R37" s="168">
        <v>22.66480399999999</v>
      </c>
      <c r="S37" s="168">
        <v>17.870094999999999</v>
      </c>
      <c r="T37" s="166">
        <v>2024</v>
      </c>
      <c r="U37" s="79" t="s">
        <v>536</v>
      </c>
    </row>
    <row r="38" spans="1:21" x14ac:dyDescent="0.2">
      <c r="B38" s="79" t="s">
        <v>339</v>
      </c>
      <c r="C38" s="168">
        <v>8.5482569999999996</v>
      </c>
      <c r="D38" s="168">
        <v>43.496325000000006</v>
      </c>
      <c r="E38" s="168">
        <v>61.966633999999999</v>
      </c>
      <c r="F38" s="168">
        <v>33.257351</v>
      </c>
      <c r="G38" s="168">
        <v>111.652985</v>
      </c>
      <c r="H38" s="168">
        <v>17.839321000000002</v>
      </c>
      <c r="I38" s="168">
        <v>63.057416000000003</v>
      </c>
      <c r="J38" s="168">
        <v>29.949162999999999</v>
      </c>
      <c r="K38" s="168">
        <v>47.884391999999998</v>
      </c>
      <c r="L38" s="168">
        <v>441.69780500000002</v>
      </c>
      <c r="M38" s="168">
        <v>11.146266000000001</v>
      </c>
      <c r="N38" s="168">
        <v>81.311695999999998</v>
      </c>
      <c r="O38" s="168">
        <v>143.35509999999999</v>
      </c>
      <c r="P38" s="168">
        <v>16.749199999999998</v>
      </c>
      <c r="Q38" s="168">
        <v>27.058415999999998</v>
      </c>
      <c r="R38" s="168">
        <v>24.490004999999993</v>
      </c>
      <c r="S38" s="168">
        <v>15.845648000000001</v>
      </c>
      <c r="U38" s="79" t="s">
        <v>537</v>
      </c>
    </row>
    <row r="39" spans="1:21" x14ac:dyDescent="0.2">
      <c r="B39" s="79" t="s">
        <v>340</v>
      </c>
      <c r="C39" s="168">
        <v>9.2694590000000012</v>
      </c>
      <c r="D39" s="168">
        <v>44.177263000000011</v>
      </c>
      <c r="E39" s="168">
        <v>56.57780799999999</v>
      </c>
      <c r="F39" s="168">
        <v>33.173470999999992</v>
      </c>
      <c r="G39" s="168">
        <v>116.26702799999995</v>
      </c>
      <c r="H39" s="168">
        <v>17.272837999999997</v>
      </c>
      <c r="I39" s="168">
        <v>71.557616999999993</v>
      </c>
      <c r="J39" s="168">
        <v>25.765620999999992</v>
      </c>
      <c r="K39" s="168">
        <v>43.673045000000002</v>
      </c>
      <c r="L39" s="168">
        <v>364.27667699999995</v>
      </c>
      <c r="M39" s="168">
        <v>12.904569000000002</v>
      </c>
      <c r="N39" s="168">
        <v>113.01506699999999</v>
      </c>
      <c r="O39" s="168">
        <v>428.59995599999996</v>
      </c>
      <c r="P39" s="168">
        <v>11.576613</v>
      </c>
      <c r="Q39" s="168">
        <v>27.143761999999999</v>
      </c>
      <c r="R39" s="168">
        <v>24.560068000000001</v>
      </c>
      <c r="S39" s="168">
        <v>15.768057000000004</v>
      </c>
      <c r="U39" s="79" t="s">
        <v>538</v>
      </c>
    </row>
    <row r="40" spans="1:21" x14ac:dyDescent="0.2">
      <c r="B40" s="79" t="s">
        <v>341</v>
      </c>
      <c r="C40" s="168">
        <v>8.205054999999998</v>
      </c>
      <c r="D40" s="168">
        <v>45.38142599999999</v>
      </c>
      <c r="E40" s="168">
        <v>62.081474</v>
      </c>
      <c r="F40" s="168">
        <v>35.227862000000002</v>
      </c>
      <c r="G40" s="168">
        <v>125.26203000000004</v>
      </c>
      <c r="H40" s="168">
        <v>21.820493000000006</v>
      </c>
      <c r="I40" s="168">
        <v>84.524184000000005</v>
      </c>
      <c r="J40" s="168">
        <v>36.428698999999995</v>
      </c>
      <c r="K40" s="168">
        <v>50.479582000000001</v>
      </c>
      <c r="L40" s="168">
        <v>631.14556500000003</v>
      </c>
      <c r="M40" s="168">
        <v>11.234624000000002</v>
      </c>
      <c r="N40" s="168">
        <v>65.971077000000008</v>
      </c>
      <c r="O40" s="168">
        <v>139.39680200000004</v>
      </c>
      <c r="P40" s="168">
        <v>12.934303000000002</v>
      </c>
      <c r="Q40" s="168">
        <v>26.751565000000014</v>
      </c>
      <c r="R40" s="168">
        <v>26.556426999999992</v>
      </c>
      <c r="S40" s="168">
        <v>18.362586999999998</v>
      </c>
      <c r="U40" s="79" t="s">
        <v>539</v>
      </c>
    </row>
    <row r="41" spans="1:21" x14ac:dyDescent="0.2">
      <c r="B41" s="79" t="s">
        <v>342</v>
      </c>
      <c r="C41" s="168">
        <v>8.5408659999999994</v>
      </c>
      <c r="D41" s="168">
        <v>45.458573999999999</v>
      </c>
      <c r="E41" s="168">
        <v>62.109377999999992</v>
      </c>
      <c r="F41" s="168">
        <v>31.843227000000006</v>
      </c>
      <c r="G41" s="168">
        <v>119.42160499999996</v>
      </c>
      <c r="H41" s="168">
        <v>21.564321</v>
      </c>
      <c r="I41" s="168">
        <v>77.325890000000001</v>
      </c>
      <c r="J41" s="168">
        <v>36.032603999999999</v>
      </c>
      <c r="K41" s="168">
        <v>65.380088000000001</v>
      </c>
      <c r="L41" s="168">
        <v>497.03793499999983</v>
      </c>
      <c r="M41" s="168">
        <v>16.887623000000001</v>
      </c>
      <c r="N41" s="168">
        <v>78.804913000000013</v>
      </c>
      <c r="O41" s="168">
        <v>137.99268900000001</v>
      </c>
      <c r="P41" s="168">
        <v>12.208811000000001</v>
      </c>
      <c r="Q41" s="168">
        <v>25.933413999999992</v>
      </c>
      <c r="R41" s="168">
        <v>31.017880999999985</v>
      </c>
      <c r="S41" s="168">
        <v>17.616863000000006</v>
      </c>
      <c r="U41" s="79" t="s">
        <v>540</v>
      </c>
    </row>
    <row r="42" spans="1:21" x14ac:dyDescent="0.2">
      <c r="B42" s="79" t="s">
        <v>343</v>
      </c>
      <c r="C42" s="168">
        <v>7.4171949999999987</v>
      </c>
      <c r="D42" s="168">
        <v>45.093162000000007</v>
      </c>
      <c r="E42" s="168">
        <v>47.865531000000033</v>
      </c>
      <c r="F42" s="168">
        <v>34.413725999999997</v>
      </c>
      <c r="G42" s="168">
        <v>109.61015600000003</v>
      </c>
      <c r="H42" s="168">
        <v>17.305429</v>
      </c>
      <c r="I42" s="168">
        <v>87.382762</v>
      </c>
      <c r="J42" s="168">
        <v>31.402218000000005</v>
      </c>
      <c r="K42" s="168">
        <v>56.402988999999998</v>
      </c>
      <c r="L42" s="168">
        <v>485.25958600000001</v>
      </c>
      <c r="M42" s="168">
        <v>14.401188999999999</v>
      </c>
      <c r="N42" s="168">
        <v>91.276592000000008</v>
      </c>
      <c r="O42" s="168">
        <v>315.78333099999992</v>
      </c>
      <c r="P42" s="168">
        <v>19.098970999999999</v>
      </c>
      <c r="Q42" s="168">
        <v>21.658566999999998</v>
      </c>
      <c r="R42" s="168">
        <v>25.528953999999977</v>
      </c>
      <c r="S42" s="168">
        <v>16.997592000000001</v>
      </c>
      <c r="U42" s="79" t="s">
        <v>541</v>
      </c>
    </row>
    <row r="43" spans="1:21" x14ac:dyDescent="0.2">
      <c r="B43" s="79" t="s">
        <v>344</v>
      </c>
      <c r="C43" s="168">
        <v>9.5936730000000008</v>
      </c>
      <c r="D43" s="168">
        <v>51.501220999999987</v>
      </c>
      <c r="E43" s="168">
        <v>62.959879999999998</v>
      </c>
      <c r="F43" s="168">
        <v>32.561392000000005</v>
      </c>
      <c r="G43" s="168">
        <v>130.97020200000003</v>
      </c>
      <c r="H43" s="168">
        <v>19.326170999999999</v>
      </c>
      <c r="I43" s="168">
        <v>85.675610000000006</v>
      </c>
      <c r="J43" s="168">
        <v>35.904912999999993</v>
      </c>
      <c r="K43" s="168">
        <v>50.527616999999999</v>
      </c>
      <c r="L43" s="168">
        <v>536.18866700000012</v>
      </c>
      <c r="M43" s="168">
        <v>17.904655999999999</v>
      </c>
      <c r="N43" s="168">
        <v>40.000511999999986</v>
      </c>
      <c r="O43" s="168">
        <v>1127.4511769999999</v>
      </c>
      <c r="P43" s="168">
        <v>17.373775000000002</v>
      </c>
      <c r="Q43" s="168">
        <v>28.941697000000005</v>
      </c>
      <c r="R43" s="168">
        <v>28.863185000000001</v>
      </c>
      <c r="S43" s="168">
        <v>18.573613999999999</v>
      </c>
      <c r="U43" s="79" t="s">
        <v>542</v>
      </c>
    </row>
    <row r="44" spans="1:21" x14ac:dyDescent="0.2">
      <c r="B44" s="79" t="s">
        <v>345</v>
      </c>
      <c r="C44" s="168">
        <v>7.6803429999999997</v>
      </c>
      <c r="D44" s="168">
        <v>45.883673000000009</v>
      </c>
      <c r="E44" s="168">
        <v>44.511114000000013</v>
      </c>
      <c r="F44" s="168">
        <v>28.386154000000005</v>
      </c>
      <c r="G44" s="168">
        <v>105.59496800000004</v>
      </c>
      <c r="H44" s="168">
        <v>17.663271999999999</v>
      </c>
      <c r="I44" s="168">
        <v>80.303504000000004</v>
      </c>
      <c r="J44" s="168">
        <v>26.486576000000003</v>
      </c>
      <c r="K44" s="168">
        <v>52.647430999999997</v>
      </c>
      <c r="L44" s="168">
        <v>459.22347499999995</v>
      </c>
      <c r="M44" s="168">
        <v>14.912761</v>
      </c>
      <c r="N44" s="168">
        <v>57.706773000000013</v>
      </c>
      <c r="O44" s="168">
        <v>137.23096900000002</v>
      </c>
      <c r="P44" s="168">
        <v>20.062339000000001</v>
      </c>
      <c r="Q44" s="168">
        <v>19.211479999999998</v>
      </c>
      <c r="R44" s="168">
        <v>27.228183999999992</v>
      </c>
      <c r="S44" s="168">
        <v>15.888458</v>
      </c>
      <c r="U44" s="79" t="s">
        <v>543</v>
      </c>
    </row>
    <row r="45" spans="1:21" x14ac:dyDescent="0.2">
      <c r="B45" s="79" t="s">
        <v>346</v>
      </c>
      <c r="C45" s="168">
        <v>9.9978240000000014</v>
      </c>
      <c r="D45" s="168">
        <v>46.741849999999999</v>
      </c>
      <c r="E45" s="168">
        <v>50.494267000000001</v>
      </c>
      <c r="F45" s="168">
        <v>32.982975999999994</v>
      </c>
      <c r="G45" s="168">
        <v>118.80945699999998</v>
      </c>
      <c r="H45" s="168">
        <v>17.776875</v>
      </c>
      <c r="I45" s="168">
        <v>94.642329000000004</v>
      </c>
      <c r="J45" s="168">
        <v>29.875599999999999</v>
      </c>
      <c r="K45" s="168">
        <v>64.581824999999995</v>
      </c>
      <c r="L45" s="168">
        <v>391.02299099999993</v>
      </c>
      <c r="M45" s="168">
        <v>15.776774</v>
      </c>
      <c r="N45" s="168">
        <v>26.005543999999993</v>
      </c>
      <c r="O45" s="168">
        <v>134.151004</v>
      </c>
      <c r="P45" s="168">
        <v>23.258582000000001</v>
      </c>
      <c r="Q45" s="168">
        <v>24.15095500000001</v>
      </c>
      <c r="R45" s="168">
        <v>24.551784999999999</v>
      </c>
      <c r="S45" s="168">
        <v>17.037523</v>
      </c>
      <c r="U45" s="79" t="s">
        <v>544</v>
      </c>
    </row>
    <row r="46" spans="1:21" x14ac:dyDescent="0.2">
      <c r="B46" s="79" t="s">
        <v>347</v>
      </c>
      <c r="C46" s="168">
        <v>14.916022999999999</v>
      </c>
      <c r="D46" s="168">
        <v>52.31066100000001</v>
      </c>
      <c r="E46" s="168">
        <v>64.65903999999999</v>
      </c>
      <c r="F46" s="168">
        <v>32.589435999999992</v>
      </c>
      <c r="G46" s="168">
        <v>147.78385899999998</v>
      </c>
      <c r="H46" s="168">
        <v>19.158912000000001</v>
      </c>
      <c r="I46" s="168">
        <v>83.304702000000006</v>
      </c>
      <c r="J46" s="168">
        <v>31.411038000000012</v>
      </c>
      <c r="K46" s="168">
        <v>49.365546999999999</v>
      </c>
      <c r="L46" s="168">
        <v>431.16283300000003</v>
      </c>
      <c r="M46" s="168">
        <v>13.570990999999999</v>
      </c>
      <c r="N46" s="168">
        <v>35.218870999999993</v>
      </c>
      <c r="O46" s="168">
        <v>325.26273600000002</v>
      </c>
      <c r="P46" s="168">
        <v>15.515736</v>
      </c>
      <c r="Q46" s="168">
        <v>31.139035999999997</v>
      </c>
      <c r="R46" s="168">
        <v>33.290793999999977</v>
      </c>
      <c r="S46" s="168">
        <v>18.459230000000002</v>
      </c>
      <c r="U46" s="79" t="s">
        <v>545</v>
      </c>
    </row>
    <row r="47" spans="1:21" x14ac:dyDescent="0.2">
      <c r="B47" s="79" t="s">
        <v>348</v>
      </c>
      <c r="C47" s="168">
        <v>14.206672000000001</v>
      </c>
      <c r="D47" s="168">
        <v>50.516764999999978</v>
      </c>
      <c r="E47" s="168">
        <v>59.624524999999991</v>
      </c>
      <c r="F47" s="168">
        <v>33.248543000000012</v>
      </c>
      <c r="G47" s="168">
        <v>126.76880099999997</v>
      </c>
      <c r="H47" s="168">
        <v>20.343912</v>
      </c>
      <c r="I47" s="168">
        <v>89.82087700000001</v>
      </c>
      <c r="J47" s="168">
        <v>30.681629999999998</v>
      </c>
      <c r="K47" s="168">
        <v>52.672773999999997</v>
      </c>
      <c r="L47" s="168">
        <v>428.75723000000005</v>
      </c>
      <c r="M47" s="168">
        <v>12.657202999999999</v>
      </c>
      <c r="N47" s="168">
        <v>49.78425</v>
      </c>
      <c r="O47" s="168">
        <v>234.87257500000001</v>
      </c>
      <c r="P47" s="168">
        <v>19.348222</v>
      </c>
      <c r="Q47" s="168">
        <v>23.171266000000003</v>
      </c>
      <c r="R47" s="168">
        <v>29.331230999999995</v>
      </c>
      <c r="S47" s="168">
        <v>15.795612999999999</v>
      </c>
      <c r="U47" s="79" t="s">
        <v>546</v>
      </c>
    </row>
    <row r="48" spans="1:21" x14ac:dyDescent="0.2">
      <c r="B48" s="79" t="s">
        <v>349</v>
      </c>
      <c r="C48" s="168">
        <v>12.396156</v>
      </c>
      <c r="D48" s="168">
        <v>43.756591999999998</v>
      </c>
      <c r="E48" s="168">
        <v>53.517205000000004</v>
      </c>
      <c r="F48" s="168">
        <v>30.548580999999992</v>
      </c>
      <c r="G48" s="168">
        <v>97.215462000000088</v>
      </c>
      <c r="H48" s="168">
        <v>18.71996</v>
      </c>
      <c r="I48" s="168">
        <v>60.827703999999997</v>
      </c>
      <c r="J48" s="168">
        <v>25.253286999999997</v>
      </c>
      <c r="K48" s="168">
        <v>50.996358999999998</v>
      </c>
      <c r="L48" s="168">
        <v>356.01336499999996</v>
      </c>
      <c r="M48" s="168">
        <v>11.164307999999998</v>
      </c>
      <c r="N48" s="168">
        <v>73.918354000000008</v>
      </c>
      <c r="O48" s="168">
        <v>140.39733200000001</v>
      </c>
      <c r="P48" s="168">
        <v>12.110426</v>
      </c>
      <c r="Q48" s="168">
        <v>16.087211000000007</v>
      </c>
      <c r="R48" s="168">
        <v>25.367590999999997</v>
      </c>
      <c r="S48" s="168">
        <v>11.800382999999998</v>
      </c>
      <c r="U48" s="79" t="s">
        <v>547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2025</v>
      </c>
      <c r="B50" s="79" t="s">
        <v>338</v>
      </c>
      <c r="C50" s="168">
        <v>12.739126000000001</v>
      </c>
      <c r="D50" s="168">
        <v>45.793126999999991</v>
      </c>
      <c r="E50" s="168">
        <v>59.265068999999997</v>
      </c>
      <c r="F50" s="168">
        <v>32.99753900000001</v>
      </c>
      <c r="G50" s="168">
        <v>103.73880700000001</v>
      </c>
      <c r="H50" s="168">
        <v>21.902934999999999</v>
      </c>
      <c r="I50" s="168">
        <v>87.041563999999994</v>
      </c>
      <c r="J50" s="168">
        <v>26.464718999999988</v>
      </c>
      <c r="K50" s="168">
        <v>55.385799000000006</v>
      </c>
      <c r="L50" s="168">
        <v>429.42503099999999</v>
      </c>
      <c r="M50" s="168">
        <v>11.849968999999998</v>
      </c>
      <c r="N50" s="168">
        <v>107.153029</v>
      </c>
      <c r="O50" s="168">
        <v>823.01143500000001</v>
      </c>
      <c r="P50" s="168">
        <v>23.452882000000002</v>
      </c>
      <c r="Q50" s="168">
        <v>19.682979</v>
      </c>
      <c r="R50" s="168">
        <v>26.181508999999998</v>
      </c>
      <c r="S50" s="168">
        <v>15.261462000000002</v>
      </c>
      <c r="T50" s="166">
        <v>2025</v>
      </c>
      <c r="U50" s="79" t="s">
        <v>536</v>
      </c>
    </row>
    <row r="51" spans="1:21" x14ac:dyDescent="0.2">
      <c r="B51" s="79" t="s">
        <v>339</v>
      </c>
      <c r="C51" s="168">
        <v>16.185110000000002</v>
      </c>
      <c r="D51" s="168">
        <v>42.740026000000015</v>
      </c>
      <c r="E51" s="168">
        <v>56.007802999999988</v>
      </c>
      <c r="F51" s="168">
        <v>32.027187999999995</v>
      </c>
      <c r="G51" s="168">
        <v>105.97298400000003</v>
      </c>
      <c r="H51" s="168">
        <v>16.993080000000003</v>
      </c>
      <c r="I51" s="168">
        <v>80.726379000000009</v>
      </c>
      <c r="J51" s="168">
        <v>28.558869999999999</v>
      </c>
      <c r="K51" s="168">
        <v>60.546391</v>
      </c>
      <c r="L51" s="168">
        <v>425.13926599999996</v>
      </c>
      <c r="M51" s="168">
        <v>21.076252</v>
      </c>
      <c r="N51" s="168">
        <v>105.434653</v>
      </c>
      <c r="O51" s="168">
        <v>797.70116499999995</v>
      </c>
      <c r="P51" s="168">
        <v>21.417206</v>
      </c>
      <c r="Q51" s="168">
        <v>20.732472999999999</v>
      </c>
      <c r="R51" s="168">
        <v>26.285890000000006</v>
      </c>
      <c r="S51" s="168">
        <v>14.490172000000005</v>
      </c>
      <c r="U51" s="79" t="s">
        <v>537</v>
      </c>
    </row>
    <row r="52" spans="1:21" x14ac:dyDescent="0.2">
      <c r="B52" s="79" t="s">
        <v>340</v>
      </c>
      <c r="C52" s="168">
        <v>15.475943999999998</v>
      </c>
      <c r="D52" s="168">
        <v>46.728581999999989</v>
      </c>
      <c r="E52" s="168">
        <v>62.411084000000002</v>
      </c>
      <c r="F52" s="168">
        <v>36.649383</v>
      </c>
      <c r="G52" s="168">
        <v>107.41713300000001</v>
      </c>
      <c r="H52" s="168">
        <v>18.093457000000001</v>
      </c>
      <c r="I52" s="168">
        <v>86.602806000000001</v>
      </c>
      <c r="J52" s="168">
        <v>28.699511999999991</v>
      </c>
      <c r="K52" s="168">
        <v>50.862549999999999</v>
      </c>
      <c r="L52" s="168">
        <v>350.06897700000002</v>
      </c>
      <c r="M52" s="168">
        <v>10.738771000000003</v>
      </c>
      <c r="N52" s="168">
        <v>28.160347999999995</v>
      </c>
      <c r="O52" s="168">
        <v>402.55148999999983</v>
      </c>
      <c r="P52" s="168">
        <v>16.610976000000001</v>
      </c>
      <c r="Q52" s="168">
        <v>21.230140999999996</v>
      </c>
      <c r="R52" s="168">
        <v>30.522930999999982</v>
      </c>
      <c r="S52" s="168">
        <v>14.533990000000003</v>
      </c>
      <c r="U52" s="79" t="s">
        <v>538</v>
      </c>
    </row>
    <row r="53" spans="1:21" x14ac:dyDescent="0.2">
      <c r="B53" s="79" t="s">
        <v>341</v>
      </c>
      <c r="C53" s="168">
        <v>15.744888</v>
      </c>
      <c r="D53" s="168">
        <v>45.543699999999994</v>
      </c>
      <c r="E53" s="168">
        <v>54.202980999999994</v>
      </c>
      <c r="F53" s="168">
        <v>34.258511999999996</v>
      </c>
      <c r="G53" s="168">
        <v>112.70108800000006</v>
      </c>
      <c r="H53" s="168">
        <v>20.930015999999998</v>
      </c>
      <c r="I53" s="168">
        <v>88.595981999999992</v>
      </c>
      <c r="J53" s="168">
        <v>27.932489999999987</v>
      </c>
      <c r="K53" s="168">
        <v>56.805828999999996</v>
      </c>
      <c r="L53" s="168">
        <v>425.96837599999998</v>
      </c>
      <c r="M53" s="168">
        <v>10.658306</v>
      </c>
      <c r="N53" s="168">
        <v>67.236801</v>
      </c>
      <c r="O53" s="168">
        <v>213.22600100000005</v>
      </c>
      <c r="P53" s="168">
        <v>12.614599999999999</v>
      </c>
      <c r="Q53" s="168">
        <v>20.336573999999999</v>
      </c>
      <c r="R53" s="168">
        <v>28.048269000000001</v>
      </c>
      <c r="S53" s="168">
        <v>12.910083000000002</v>
      </c>
      <c r="U53" s="79" t="s">
        <v>539</v>
      </c>
    </row>
    <row r="54" spans="1:21" x14ac:dyDescent="0.2">
      <c r="B54" s="79" t="s">
        <v>342</v>
      </c>
      <c r="C54" s="168">
        <v>15.182405999999999</v>
      </c>
      <c r="D54" s="168">
        <v>46.737456999999992</v>
      </c>
      <c r="E54" s="168">
        <v>59.728198999999989</v>
      </c>
      <c r="F54" s="168">
        <v>38.631323000000009</v>
      </c>
      <c r="G54" s="168">
        <v>125.30076100000005</v>
      </c>
      <c r="H54" s="168">
        <v>18.080814999999998</v>
      </c>
      <c r="I54" s="168">
        <v>96.29752400000001</v>
      </c>
      <c r="J54" s="168">
        <v>31.561519000000004</v>
      </c>
      <c r="K54" s="168">
        <v>46.308371999999999</v>
      </c>
      <c r="L54" s="168">
        <v>325.65101200000004</v>
      </c>
      <c r="M54" s="168">
        <v>13.171495</v>
      </c>
      <c r="N54" s="168">
        <v>73.468196000000006</v>
      </c>
      <c r="O54" s="168">
        <v>249.97880800000001</v>
      </c>
      <c r="P54" s="168">
        <v>16.769652999999998</v>
      </c>
      <c r="Q54" s="168">
        <v>20.353881999999999</v>
      </c>
      <c r="R54" s="168">
        <v>33.915735999999988</v>
      </c>
      <c r="S54" s="168">
        <v>15.859504000000005</v>
      </c>
      <c r="U54" s="79" t="s">
        <v>540</v>
      </c>
    </row>
    <row r="55" spans="1:21" x14ac:dyDescent="0.2">
      <c r="B55" s="79" t="s">
        <v>343</v>
      </c>
      <c r="C55" s="168">
        <v>13.294910999999999</v>
      </c>
      <c r="D55" s="168">
        <v>44.609358</v>
      </c>
      <c r="E55" s="168">
        <v>51.344835000000003</v>
      </c>
      <c r="F55" s="168">
        <v>35.906391999999997</v>
      </c>
      <c r="G55" s="168">
        <v>117.11569999999992</v>
      </c>
      <c r="H55" s="168">
        <v>17.011919999999996</v>
      </c>
      <c r="I55" s="168">
        <v>117.525859</v>
      </c>
      <c r="J55" s="168">
        <v>29.520499000000001</v>
      </c>
      <c r="K55" s="168">
        <v>75.639526000000004</v>
      </c>
      <c r="L55" s="168">
        <v>365.51965399999989</v>
      </c>
      <c r="M55" s="168">
        <v>13.418293999999998</v>
      </c>
      <c r="N55" s="168">
        <v>114.12225999999998</v>
      </c>
      <c r="O55" s="168">
        <v>144.08619999999999</v>
      </c>
      <c r="P55" s="168">
        <v>16.335876000000003</v>
      </c>
      <c r="Q55" s="168">
        <v>19.715184999999998</v>
      </c>
      <c r="R55" s="168">
        <v>28.69425900000001</v>
      </c>
      <c r="S55" s="168">
        <v>13.850740999999999</v>
      </c>
      <c r="U55" s="79" t="s">
        <v>541</v>
      </c>
    </row>
    <row r="56" spans="1:21" x14ac:dyDescent="0.2">
      <c r="B56" s="79" t="s">
        <v>344</v>
      </c>
      <c r="C56" s="168">
        <v>12.902365</v>
      </c>
      <c r="D56" s="168">
        <v>55.537593999999999</v>
      </c>
      <c r="E56" s="168">
        <v>53.696763999999988</v>
      </c>
      <c r="F56" s="168">
        <v>37.377980999999998</v>
      </c>
      <c r="G56" s="168">
        <v>129.30668400000005</v>
      </c>
      <c r="H56" s="168">
        <v>19.289957000000001</v>
      </c>
      <c r="I56" s="168">
        <v>100.89240400000001</v>
      </c>
      <c r="J56" s="168">
        <v>36.090786999999985</v>
      </c>
      <c r="K56" s="168">
        <v>62.654741999999999</v>
      </c>
      <c r="L56" s="168">
        <v>383.52824799999996</v>
      </c>
      <c r="M56" s="168">
        <v>15.380876000000001</v>
      </c>
      <c r="N56" s="168">
        <v>59.388510999999994</v>
      </c>
      <c r="O56" s="168">
        <v>192.92187300000001</v>
      </c>
      <c r="P56" s="168">
        <v>19.707598999999998</v>
      </c>
      <c r="Q56" s="168">
        <v>22.858157000000002</v>
      </c>
      <c r="R56" s="168">
        <v>32.755083999999982</v>
      </c>
      <c r="S56" s="168">
        <v>15.686056000000001</v>
      </c>
      <c r="U56" s="79" t="s">
        <v>542</v>
      </c>
    </row>
    <row r="57" spans="1:21" x14ac:dyDescent="0.2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543</v>
      </c>
    </row>
    <row r="58" spans="1:21" x14ac:dyDescent="0.2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544</v>
      </c>
    </row>
    <row r="59" spans="1:21" x14ac:dyDescent="0.2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7" t="s">
        <v>717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2024</v>
      </c>
      <c r="B68" s="79" t="s">
        <v>338</v>
      </c>
      <c r="C68" s="168">
        <v>10.532921999999999</v>
      </c>
      <c r="D68" s="168">
        <v>0.56962500000000005</v>
      </c>
      <c r="E68" s="168">
        <v>0.55436299999999994</v>
      </c>
      <c r="F68" s="168">
        <v>40.956976000000004</v>
      </c>
      <c r="G68" s="168">
        <v>297.23944699999998</v>
      </c>
      <c r="H68" s="168">
        <v>157.34427400000001</v>
      </c>
      <c r="I68" s="168">
        <v>8.9222479999999997</v>
      </c>
      <c r="J68" s="168">
        <v>32.536569999999998</v>
      </c>
      <c r="K68" s="168">
        <v>0.34073699999999996</v>
      </c>
      <c r="L68" s="168">
        <v>72.056555000000003</v>
      </c>
      <c r="M68" s="168">
        <v>89.379548</v>
      </c>
      <c r="N68" s="168">
        <v>0.15693699999999999</v>
      </c>
      <c r="O68" s="168">
        <v>84.501715999999988</v>
      </c>
      <c r="P68" s="168">
        <v>216.28191500000003</v>
      </c>
      <c r="Q68" s="168">
        <v>6.2145560000000009</v>
      </c>
      <c r="R68" s="168">
        <v>1.1977E-2</v>
      </c>
      <c r="S68" s="168">
        <v>5.1932040000000006</v>
      </c>
      <c r="T68" s="166">
        <v>2024</v>
      </c>
      <c r="U68" s="79" t="s">
        <v>536</v>
      </c>
    </row>
    <row r="69" spans="1:21" x14ac:dyDescent="0.2">
      <c r="B69" s="79" t="s">
        <v>339</v>
      </c>
      <c r="C69" s="168">
        <v>9.5616430000000001</v>
      </c>
      <c r="D69" s="168">
        <v>0.82716299999999998</v>
      </c>
      <c r="E69" s="168">
        <v>0.47576800000000002</v>
      </c>
      <c r="F69" s="168">
        <v>40.143418999999994</v>
      </c>
      <c r="G69" s="168">
        <v>308.52583199999998</v>
      </c>
      <c r="H69" s="168">
        <v>162.94990299999995</v>
      </c>
      <c r="I69" s="168">
        <v>9.260275</v>
      </c>
      <c r="J69" s="168">
        <v>30.000512999999998</v>
      </c>
      <c r="K69" s="168">
        <v>0.244474</v>
      </c>
      <c r="L69" s="168">
        <v>73.426833999999999</v>
      </c>
      <c r="M69" s="168">
        <v>94.585481000000016</v>
      </c>
      <c r="N69" s="168">
        <v>0.17244999999999999</v>
      </c>
      <c r="O69" s="168">
        <v>71.160139999999998</v>
      </c>
      <c r="P69" s="168">
        <v>186.22281600000005</v>
      </c>
      <c r="Q69" s="168">
        <v>4.9599419999999999</v>
      </c>
      <c r="R69" s="168">
        <v>1.5191E-2</v>
      </c>
      <c r="S69" s="168">
        <v>5.7279740000000006</v>
      </c>
      <c r="U69" s="79" t="s">
        <v>537</v>
      </c>
    </row>
    <row r="70" spans="1:21" x14ac:dyDescent="0.2">
      <c r="B70" s="79" t="s">
        <v>340</v>
      </c>
      <c r="C70" s="168">
        <v>9.7034789999999997</v>
      </c>
      <c r="D70" s="168">
        <v>0.64352999999999994</v>
      </c>
      <c r="E70" s="168">
        <v>1.15371</v>
      </c>
      <c r="F70" s="168">
        <v>37.086091999999994</v>
      </c>
      <c r="G70" s="168">
        <v>298.04425599999996</v>
      </c>
      <c r="H70" s="168">
        <v>165.77101400000009</v>
      </c>
      <c r="I70" s="168">
        <v>8.9100880000000018</v>
      </c>
      <c r="J70" s="168">
        <v>30.068740999999996</v>
      </c>
      <c r="K70" s="168">
        <v>0.98827399999999999</v>
      </c>
      <c r="L70" s="168">
        <v>79.512056999999999</v>
      </c>
      <c r="M70" s="168">
        <v>104.322453</v>
      </c>
      <c r="N70" s="168">
        <v>0.14094900000000002</v>
      </c>
      <c r="O70" s="168">
        <v>75.814308000000011</v>
      </c>
      <c r="P70" s="168">
        <v>198.62185199999999</v>
      </c>
      <c r="Q70" s="168">
        <v>5.9800769999999996</v>
      </c>
      <c r="R70" s="168">
        <v>1.0293E-2</v>
      </c>
      <c r="S70" s="168">
        <v>5.8054199999999998</v>
      </c>
      <c r="U70" s="79" t="s">
        <v>538</v>
      </c>
    </row>
    <row r="71" spans="1:21" x14ac:dyDescent="0.2">
      <c r="B71" s="79" t="s">
        <v>341</v>
      </c>
      <c r="C71" s="168">
        <v>9.84788</v>
      </c>
      <c r="D71" s="168">
        <v>0.88725699999999996</v>
      </c>
      <c r="E71" s="168">
        <v>0.67782900000000001</v>
      </c>
      <c r="F71" s="168">
        <v>40.145870999999993</v>
      </c>
      <c r="G71" s="168">
        <v>325.22276699999998</v>
      </c>
      <c r="H71" s="168">
        <v>149.28822299999985</v>
      </c>
      <c r="I71" s="168">
        <v>10.117053000000002</v>
      </c>
      <c r="J71" s="168">
        <v>30.34244</v>
      </c>
      <c r="K71" s="168">
        <v>1.300527</v>
      </c>
      <c r="L71" s="168">
        <v>76.489838000000006</v>
      </c>
      <c r="M71" s="168">
        <v>102.561251</v>
      </c>
      <c r="N71" s="168">
        <v>0.104323</v>
      </c>
      <c r="O71" s="168">
        <v>87.641502000000003</v>
      </c>
      <c r="P71" s="168">
        <v>208.28815399999996</v>
      </c>
      <c r="Q71" s="168">
        <v>4.6246929999999997</v>
      </c>
      <c r="R71" s="168">
        <v>3.5195999999999998E-2</v>
      </c>
      <c r="S71" s="168">
        <v>5.9415639999999996</v>
      </c>
      <c r="U71" s="79" t="s">
        <v>539</v>
      </c>
    </row>
    <row r="72" spans="1:21" x14ac:dyDescent="0.2">
      <c r="B72" s="79" t="s">
        <v>342</v>
      </c>
      <c r="C72" s="168">
        <v>10.253069</v>
      </c>
      <c r="D72" s="168">
        <v>0.61211900000000008</v>
      </c>
      <c r="E72" s="168">
        <v>0.47281400000000001</v>
      </c>
      <c r="F72" s="168">
        <v>41.258651</v>
      </c>
      <c r="G72" s="168">
        <v>323.26538900000003</v>
      </c>
      <c r="H72" s="168">
        <v>168.96027499999991</v>
      </c>
      <c r="I72" s="168">
        <v>9.7243639999999996</v>
      </c>
      <c r="J72" s="168">
        <v>30.495018000000002</v>
      </c>
      <c r="K72" s="168">
        <v>0.813446</v>
      </c>
      <c r="L72" s="168">
        <v>75.738469999999992</v>
      </c>
      <c r="M72" s="168">
        <v>105.78562599999999</v>
      </c>
      <c r="N72" s="168">
        <v>0.17738799999999999</v>
      </c>
      <c r="O72" s="168">
        <v>72.149027000000004</v>
      </c>
      <c r="P72" s="168">
        <v>218.67145799999997</v>
      </c>
      <c r="Q72" s="168">
        <v>5.6252709999999988</v>
      </c>
      <c r="R72" s="168">
        <v>4.5752000000000001E-2</v>
      </c>
      <c r="S72" s="168">
        <v>6.8233919999999983</v>
      </c>
      <c r="U72" s="79" t="s">
        <v>540</v>
      </c>
    </row>
    <row r="73" spans="1:21" x14ac:dyDescent="0.2">
      <c r="B73" s="79" t="s">
        <v>343</v>
      </c>
      <c r="C73" s="168">
        <v>9.3985230000000008</v>
      </c>
      <c r="D73" s="168">
        <v>0.85766199999999992</v>
      </c>
      <c r="E73" s="168">
        <v>0.61888500000000002</v>
      </c>
      <c r="F73" s="168">
        <v>49.064461999999999</v>
      </c>
      <c r="G73" s="168">
        <v>303.98837899999995</v>
      </c>
      <c r="H73" s="168">
        <v>156.48968699999995</v>
      </c>
      <c r="I73" s="168">
        <v>9.0259540000000005</v>
      </c>
      <c r="J73" s="168">
        <v>28.027571999999999</v>
      </c>
      <c r="K73" s="168">
        <v>0.62774799999999997</v>
      </c>
      <c r="L73" s="168">
        <v>70.274436000000009</v>
      </c>
      <c r="M73" s="168">
        <v>103.295653</v>
      </c>
      <c r="N73" s="168">
        <v>0.114632</v>
      </c>
      <c r="O73" s="168">
        <v>86.649613000000002</v>
      </c>
      <c r="P73" s="168">
        <v>195.10021099999994</v>
      </c>
      <c r="Q73" s="168">
        <v>8.253035999999998</v>
      </c>
      <c r="R73" s="168">
        <v>1.4921E-2</v>
      </c>
      <c r="S73" s="168">
        <v>5.9770459999999996</v>
      </c>
      <c r="U73" s="79" t="s">
        <v>541</v>
      </c>
    </row>
    <row r="74" spans="1:21" x14ac:dyDescent="0.2">
      <c r="B74" s="79" t="s">
        <v>344</v>
      </c>
      <c r="C74" s="168">
        <v>11.724012000000002</v>
      </c>
      <c r="D74" s="168">
        <v>0.51766099999999993</v>
      </c>
      <c r="E74" s="168">
        <v>0.63482700000000003</v>
      </c>
      <c r="F74" s="168">
        <v>36.852455000000006</v>
      </c>
      <c r="G74" s="168">
        <v>330.56771999999989</v>
      </c>
      <c r="H74" s="168">
        <v>160.38889400000002</v>
      </c>
      <c r="I74" s="168">
        <v>9.3799090000000014</v>
      </c>
      <c r="J74" s="168">
        <v>32.587277999999998</v>
      </c>
      <c r="K74" s="168">
        <v>1.045776</v>
      </c>
      <c r="L74" s="168">
        <v>83.409777000000005</v>
      </c>
      <c r="M74" s="168">
        <v>118.88847200000001</v>
      </c>
      <c r="N74" s="168">
        <v>0.11252000000000001</v>
      </c>
      <c r="O74" s="168">
        <v>92.119799999999998</v>
      </c>
      <c r="P74" s="168">
        <v>196.38962099999998</v>
      </c>
      <c r="Q74" s="168">
        <v>6.1272399999999978</v>
      </c>
      <c r="R74" s="168">
        <v>4.2657E-2</v>
      </c>
      <c r="S74" s="168">
        <v>6.508229</v>
      </c>
      <c r="U74" s="79" t="s">
        <v>542</v>
      </c>
    </row>
    <row r="75" spans="1:21" x14ac:dyDescent="0.2">
      <c r="B75" s="79" t="s">
        <v>345</v>
      </c>
      <c r="C75" s="168">
        <v>9.7687210000000011</v>
      </c>
      <c r="D75" s="168">
        <v>0.87911699999999993</v>
      </c>
      <c r="E75" s="168">
        <v>0.32307700000000006</v>
      </c>
      <c r="F75" s="168">
        <v>29.178044</v>
      </c>
      <c r="G75" s="168">
        <v>232.31162200000003</v>
      </c>
      <c r="H75" s="168">
        <v>118.94956000000006</v>
      </c>
      <c r="I75" s="168">
        <v>3.8726039999999995</v>
      </c>
      <c r="J75" s="168">
        <v>23.000812999999994</v>
      </c>
      <c r="K75" s="168">
        <v>0.19770099999999999</v>
      </c>
      <c r="L75" s="168">
        <v>54.345577999999996</v>
      </c>
      <c r="M75" s="168">
        <v>52.041004999999998</v>
      </c>
      <c r="N75" s="168">
        <v>7.0402999999999993E-2</v>
      </c>
      <c r="O75" s="168">
        <v>62.334128</v>
      </c>
      <c r="P75" s="168">
        <v>179.45538299999987</v>
      </c>
      <c r="Q75" s="168">
        <v>6.2274290000000025</v>
      </c>
      <c r="R75" s="168">
        <v>2.4714E-2</v>
      </c>
      <c r="S75" s="168">
        <v>4.5471350000000008</v>
      </c>
      <c r="U75" s="79" t="s">
        <v>543</v>
      </c>
    </row>
    <row r="76" spans="1:21" x14ac:dyDescent="0.2">
      <c r="B76" s="79" t="s">
        <v>346</v>
      </c>
      <c r="C76" s="168">
        <v>9.0760010000000015</v>
      </c>
      <c r="D76" s="168">
        <v>0.61575299999999999</v>
      </c>
      <c r="E76" s="168">
        <v>0.86228099999999996</v>
      </c>
      <c r="F76" s="168">
        <v>31.766137000000001</v>
      </c>
      <c r="G76" s="168">
        <v>297.40654400000005</v>
      </c>
      <c r="H76" s="168">
        <v>151.91936400000003</v>
      </c>
      <c r="I76" s="168">
        <v>7.2570589999999999</v>
      </c>
      <c r="J76" s="168">
        <v>30.026237000000002</v>
      </c>
      <c r="K76" s="168">
        <v>0.57966499999999999</v>
      </c>
      <c r="L76" s="168">
        <v>72.618247999999994</v>
      </c>
      <c r="M76" s="168">
        <v>86.934442000000018</v>
      </c>
      <c r="N76" s="168">
        <v>7.7793000000000001E-2</v>
      </c>
      <c r="O76" s="168">
        <v>77.412334000000016</v>
      </c>
      <c r="P76" s="168">
        <v>193.99400599999996</v>
      </c>
      <c r="Q76" s="168">
        <v>5.6376499999999972</v>
      </c>
      <c r="R76" s="168">
        <v>2.9919000000000001E-2</v>
      </c>
      <c r="S76" s="168">
        <v>5.3257709999999996</v>
      </c>
      <c r="U76" s="79" t="s">
        <v>544</v>
      </c>
    </row>
    <row r="77" spans="1:21" x14ac:dyDescent="0.2">
      <c r="B77" s="79" t="s">
        <v>347</v>
      </c>
      <c r="C77" s="168">
        <v>11.980664000000003</v>
      </c>
      <c r="D77" s="168">
        <v>0.6702220000000001</v>
      </c>
      <c r="E77" s="168">
        <v>0.70170500000000002</v>
      </c>
      <c r="F77" s="168">
        <v>37.632545000000007</v>
      </c>
      <c r="G77" s="168">
        <v>332.35636399999999</v>
      </c>
      <c r="H77" s="168">
        <v>175.27334499999989</v>
      </c>
      <c r="I77" s="168">
        <v>9.4682329999999979</v>
      </c>
      <c r="J77" s="168">
        <v>29.583445000000001</v>
      </c>
      <c r="K77" s="168">
        <v>0.55524200000000001</v>
      </c>
      <c r="L77" s="168">
        <v>84.951675999999992</v>
      </c>
      <c r="M77" s="168">
        <v>102.86823899999999</v>
      </c>
      <c r="N77" s="168">
        <v>9.1174000000000005E-2</v>
      </c>
      <c r="O77" s="168">
        <v>58.049035000000003</v>
      </c>
      <c r="P77" s="168">
        <v>203.652717</v>
      </c>
      <c r="Q77" s="168">
        <v>6.2360579999999963</v>
      </c>
      <c r="R77" s="168">
        <v>1.2612E-2</v>
      </c>
      <c r="S77" s="168">
        <v>4.6990449999999999</v>
      </c>
      <c r="U77" s="79" t="s">
        <v>545</v>
      </c>
    </row>
    <row r="78" spans="1:21" x14ac:dyDescent="0.2">
      <c r="B78" s="79" t="s">
        <v>348</v>
      </c>
      <c r="C78" s="168">
        <v>9.9839850000000006</v>
      </c>
      <c r="D78" s="168">
        <v>0.979518</v>
      </c>
      <c r="E78" s="168">
        <v>0.80838199999999993</v>
      </c>
      <c r="F78" s="168">
        <v>31.936191000000001</v>
      </c>
      <c r="G78" s="168">
        <v>298.734872</v>
      </c>
      <c r="H78" s="168">
        <v>159.54332599999995</v>
      </c>
      <c r="I78" s="168">
        <v>7.4957629999999993</v>
      </c>
      <c r="J78" s="168">
        <v>27.553909999999998</v>
      </c>
      <c r="K78" s="168">
        <v>0.33529700000000001</v>
      </c>
      <c r="L78" s="168">
        <v>74.822839000000016</v>
      </c>
      <c r="M78" s="168">
        <v>92.117026999999993</v>
      </c>
      <c r="N78" s="168">
        <v>0.23534099999999999</v>
      </c>
      <c r="O78" s="168">
        <v>66.917759000000018</v>
      </c>
      <c r="P78" s="168">
        <v>204.49650099999994</v>
      </c>
      <c r="Q78" s="168">
        <v>4.7936429999999994</v>
      </c>
      <c r="R78" s="168">
        <v>3.9822999999999997E-2</v>
      </c>
      <c r="S78" s="168">
        <v>6.0461749999999999</v>
      </c>
      <c r="U78" s="79" t="s">
        <v>546</v>
      </c>
    </row>
    <row r="79" spans="1:21" x14ac:dyDescent="0.2">
      <c r="B79" s="79" t="s">
        <v>349</v>
      </c>
      <c r="C79" s="168">
        <v>6.1891689999999997</v>
      </c>
      <c r="D79" s="168">
        <v>0.50011300000000003</v>
      </c>
      <c r="E79" s="168">
        <v>0.80139300000000002</v>
      </c>
      <c r="F79" s="168">
        <v>40.863872000000001</v>
      </c>
      <c r="G79" s="168">
        <v>231.00511499999993</v>
      </c>
      <c r="H79" s="168">
        <v>112.67100099999996</v>
      </c>
      <c r="I79" s="168">
        <v>6.339893</v>
      </c>
      <c r="J79" s="168">
        <v>27.791440000000001</v>
      </c>
      <c r="K79" s="168">
        <v>0.53567699999999996</v>
      </c>
      <c r="L79" s="168">
        <v>64.244190000000003</v>
      </c>
      <c r="M79" s="168">
        <v>77.397385</v>
      </c>
      <c r="N79" s="168">
        <v>6.1134000000000001E-2</v>
      </c>
      <c r="O79" s="168">
        <v>80.993234999999999</v>
      </c>
      <c r="P79" s="168">
        <v>189.23017500000003</v>
      </c>
      <c r="Q79" s="168">
        <v>4.9415899999999997</v>
      </c>
      <c r="R79" s="168">
        <v>1.3958000000000002E-2</v>
      </c>
      <c r="S79" s="168">
        <v>3.7371509999999999</v>
      </c>
      <c r="U79" s="79" t="s">
        <v>547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2025</v>
      </c>
      <c r="B81" s="79" t="s">
        <v>338</v>
      </c>
      <c r="C81" s="168">
        <v>10.630235000000001</v>
      </c>
      <c r="D81" s="168">
        <v>0.59246299999999996</v>
      </c>
      <c r="E81" s="168">
        <v>0.70043800000000012</v>
      </c>
      <c r="F81" s="168">
        <v>42.900552999999995</v>
      </c>
      <c r="G81" s="168">
        <v>302.93099499999994</v>
      </c>
      <c r="H81" s="168">
        <v>164.73055800000003</v>
      </c>
      <c r="I81" s="168">
        <v>7.7545279999999996</v>
      </c>
      <c r="J81" s="168">
        <v>31.412446000000003</v>
      </c>
      <c r="K81" s="168">
        <v>0.31325399999999998</v>
      </c>
      <c r="L81" s="168">
        <v>73.5227</v>
      </c>
      <c r="M81" s="168">
        <v>85.357228000000021</v>
      </c>
      <c r="N81" s="168">
        <v>0.18303800000000001</v>
      </c>
      <c r="O81" s="168">
        <v>76.969248999999991</v>
      </c>
      <c r="P81" s="168">
        <v>182.54394899999997</v>
      </c>
      <c r="Q81" s="168">
        <v>3.5101469999999999</v>
      </c>
      <c r="R81" s="168">
        <v>2.7705E-2</v>
      </c>
      <c r="S81" s="168">
        <v>4.1976639999999996</v>
      </c>
      <c r="T81" s="166">
        <v>2025</v>
      </c>
      <c r="U81" s="79" t="s">
        <v>536</v>
      </c>
    </row>
    <row r="82" spans="1:21" x14ac:dyDescent="0.2">
      <c r="B82" s="79" t="s">
        <v>339</v>
      </c>
      <c r="C82" s="168">
        <v>10.468714</v>
      </c>
      <c r="D82" s="168">
        <v>0.584735</v>
      </c>
      <c r="E82" s="168">
        <v>0.62105399999999999</v>
      </c>
      <c r="F82" s="168">
        <v>41.414793000000003</v>
      </c>
      <c r="G82" s="168">
        <v>317.23636799999997</v>
      </c>
      <c r="H82" s="168">
        <v>157.89405499999995</v>
      </c>
      <c r="I82" s="168">
        <v>9.956828999999999</v>
      </c>
      <c r="J82" s="168">
        <v>28.730272000000003</v>
      </c>
      <c r="K82" s="168">
        <v>0.30566599999999999</v>
      </c>
      <c r="L82" s="168">
        <v>73.806611999999987</v>
      </c>
      <c r="M82" s="168">
        <v>103.77946900000001</v>
      </c>
      <c r="N82" s="168">
        <v>0.11562500000000001</v>
      </c>
      <c r="O82" s="168">
        <v>66.402001000000013</v>
      </c>
      <c r="P82" s="168">
        <v>195.263115</v>
      </c>
      <c r="Q82" s="168">
        <v>6.3201269999999994</v>
      </c>
      <c r="R82" s="168">
        <v>6.1034999999999992E-2</v>
      </c>
      <c r="S82" s="168">
        <v>5.6112419999999998</v>
      </c>
      <c r="U82" s="79" t="s">
        <v>537</v>
      </c>
    </row>
    <row r="83" spans="1:21" x14ac:dyDescent="0.2">
      <c r="B83" s="79" t="s">
        <v>340</v>
      </c>
      <c r="C83" s="168">
        <v>11.537532000000001</v>
      </c>
      <c r="D83" s="168">
        <v>0.61627900000000002</v>
      </c>
      <c r="E83" s="168">
        <v>0.64962199999999992</v>
      </c>
      <c r="F83" s="168">
        <v>39.584412999999998</v>
      </c>
      <c r="G83" s="168">
        <v>304.24243499999994</v>
      </c>
      <c r="H83" s="168">
        <v>164.92355599999996</v>
      </c>
      <c r="I83" s="168">
        <v>10.558904999999999</v>
      </c>
      <c r="J83" s="168">
        <v>27.455060000000003</v>
      </c>
      <c r="K83" s="168">
        <v>0.69779499999999994</v>
      </c>
      <c r="L83" s="168">
        <v>80.648597999999993</v>
      </c>
      <c r="M83" s="168">
        <v>101.223523</v>
      </c>
      <c r="N83" s="168">
        <v>9.5505000000000007E-2</v>
      </c>
      <c r="O83" s="168">
        <v>70.893758000000005</v>
      </c>
      <c r="P83" s="168">
        <v>209.47435099999998</v>
      </c>
      <c r="Q83" s="168">
        <v>4.0476109999999998</v>
      </c>
      <c r="R83" s="168">
        <v>3.2181000000000001E-2</v>
      </c>
      <c r="S83" s="168">
        <v>5.678916000000001</v>
      </c>
      <c r="U83" s="79" t="s">
        <v>538</v>
      </c>
    </row>
    <row r="84" spans="1:21" x14ac:dyDescent="0.2">
      <c r="B84" s="79" t="s">
        <v>341</v>
      </c>
      <c r="C84" s="168">
        <v>10.195124</v>
      </c>
      <c r="D84" s="168">
        <v>1.1384620000000001</v>
      </c>
      <c r="E84" s="168">
        <v>0.67104500000000011</v>
      </c>
      <c r="F84" s="168">
        <v>41.750569000000006</v>
      </c>
      <c r="G84" s="168">
        <v>284.64596200000005</v>
      </c>
      <c r="H84" s="168">
        <v>152.06597000000002</v>
      </c>
      <c r="I84" s="168">
        <v>10.268899000000001</v>
      </c>
      <c r="J84" s="168">
        <v>28.007816000000005</v>
      </c>
      <c r="K84" s="168">
        <v>0.69476400000000005</v>
      </c>
      <c r="L84" s="168">
        <v>71.389032</v>
      </c>
      <c r="M84" s="168">
        <v>101.35735900000003</v>
      </c>
      <c r="N84" s="168">
        <v>9.8691000000000001E-2</v>
      </c>
      <c r="O84" s="168">
        <v>74.957163000000008</v>
      </c>
      <c r="P84" s="168">
        <v>192.27306300000004</v>
      </c>
      <c r="Q84" s="168">
        <v>4.922002</v>
      </c>
      <c r="R84" s="168">
        <v>2.5668E-2</v>
      </c>
      <c r="S84" s="168">
        <v>5.6129469999999992</v>
      </c>
      <c r="U84" s="79" t="s">
        <v>539</v>
      </c>
    </row>
    <row r="85" spans="1:21" x14ac:dyDescent="0.2">
      <c r="B85" s="79" t="s">
        <v>342</v>
      </c>
      <c r="C85" s="168">
        <v>12.036996</v>
      </c>
      <c r="D85" s="168">
        <v>0.82838599999999996</v>
      </c>
      <c r="E85" s="168">
        <v>1.4340330000000001</v>
      </c>
      <c r="F85" s="168">
        <v>44.087575999999999</v>
      </c>
      <c r="G85" s="168">
        <v>318.4541900000001</v>
      </c>
      <c r="H85" s="168">
        <v>169.09715600000001</v>
      </c>
      <c r="I85" s="168">
        <v>10.632871999999999</v>
      </c>
      <c r="J85" s="168">
        <v>30.154444000000002</v>
      </c>
      <c r="K85" s="168">
        <v>1.3540000000000001</v>
      </c>
      <c r="L85" s="168">
        <v>84.088069000000004</v>
      </c>
      <c r="M85" s="168">
        <v>103.28001200000001</v>
      </c>
      <c r="N85" s="168">
        <v>9.8501000000000005E-2</v>
      </c>
      <c r="O85" s="168">
        <v>73.564190999999994</v>
      </c>
      <c r="P85" s="168">
        <v>201.54943899999998</v>
      </c>
      <c r="Q85" s="168">
        <v>6.0077630000000006</v>
      </c>
      <c r="R85" s="168">
        <v>2.2662000000000002E-2</v>
      </c>
      <c r="S85" s="168">
        <v>5.473196999999999</v>
      </c>
      <c r="U85" s="79" t="s">
        <v>540</v>
      </c>
    </row>
    <row r="86" spans="1:21" x14ac:dyDescent="0.2">
      <c r="B86" s="79" t="s">
        <v>343</v>
      </c>
      <c r="C86" s="168">
        <v>9.466819000000001</v>
      </c>
      <c r="D86" s="168">
        <v>0.76736099999999996</v>
      </c>
      <c r="E86" s="168">
        <v>0.61174600000000001</v>
      </c>
      <c r="F86" s="168">
        <v>42.055958999999994</v>
      </c>
      <c r="G86" s="168">
        <v>303.45491700000008</v>
      </c>
      <c r="H86" s="168">
        <v>138.66596000000001</v>
      </c>
      <c r="I86" s="168">
        <v>8.7113269999999989</v>
      </c>
      <c r="J86" s="168">
        <v>25.851255999999999</v>
      </c>
      <c r="K86" s="168">
        <v>1.221797</v>
      </c>
      <c r="L86" s="168">
        <v>73.864020000000011</v>
      </c>
      <c r="M86" s="168">
        <v>96.403573999999992</v>
      </c>
      <c r="N86" s="168">
        <v>0.112514</v>
      </c>
      <c r="O86" s="168">
        <v>55.521330000000006</v>
      </c>
      <c r="P86" s="168">
        <v>203.29631599999996</v>
      </c>
      <c r="Q86" s="168">
        <v>7.7894249999999996</v>
      </c>
      <c r="R86" s="168">
        <v>2.5631999999999999E-2</v>
      </c>
      <c r="S86" s="168">
        <v>4.4924850000000003</v>
      </c>
      <c r="U86" s="79" t="s">
        <v>541</v>
      </c>
    </row>
    <row r="87" spans="1:21" x14ac:dyDescent="0.2">
      <c r="B87" s="79" t="s">
        <v>344</v>
      </c>
      <c r="C87" s="168">
        <v>10.589437</v>
      </c>
      <c r="D87" s="168">
        <v>1.109675</v>
      </c>
      <c r="E87" s="168">
        <v>0.88214599999999999</v>
      </c>
      <c r="F87" s="168">
        <v>35.606844999999993</v>
      </c>
      <c r="G87" s="168">
        <v>330.93978399999992</v>
      </c>
      <c r="H87" s="168">
        <v>172.03454999999994</v>
      </c>
      <c r="I87" s="168">
        <v>9.5278240000000007</v>
      </c>
      <c r="J87" s="168">
        <v>33.328901000000002</v>
      </c>
      <c r="K87" s="168">
        <v>0.88607799999999992</v>
      </c>
      <c r="L87" s="168">
        <v>81.903002999999984</v>
      </c>
      <c r="M87" s="168">
        <v>115.18326100000002</v>
      </c>
      <c r="N87" s="168">
        <v>0.136076</v>
      </c>
      <c r="O87" s="168">
        <v>71.807420000000008</v>
      </c>
      <c r="P87" s="168">
        <v>200.65663900000004</v>
      </c>
      <c r="Q87" s="168">
        <v>5.8324889999999989</v>
      </c>
      <c r="R87" s="168">
        <v>5.2137000000000003E-2</v>
      </c>
      <c r="S87" s="168">
        <v>6.0928789999999999</v>
      </c>
      <c r="U87" s="79" t="s">
        <v>542</v>
      </c>
    </row>
    <row r="88" spans="1:21" x14ac:dyDescent="0.2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543</v>
      </c>
    </row>
    <row r="89" spans="1:21" x14ac:dyDescent="0.2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544</v>
      </c>
    </row>
    <row r="90" spans="1:21" x14ac:dyDescent="0.2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7" t="s">
        <v>717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2024</v>
      </c>
      <c r="B99" s="79" t="s">
        <v>338</v>
      </c>
      <c r="C99" s="168">
        <v>16.94453</v>
      </c>
      <c r="D99" s="168">
        <v>2.8045039999999997</v>
      </c>
      <c r="E99" s="168">
        <v>8.4383520000000001</v>
      </c>
      <c r="F99" s="168">
        <v>19.927776000000001</v>
      </c>
      <c r="G99" s="168">
        <v>26.552825999999996</v>
      </c>
      <c r="H99" s="168">
        <v>5.993722</v>
      </c>
      <c r="I99" s="168">
        <v>5.982545</v>
      </c>
      <c r="J99" s="168">
        <v>26.122826999999997</v>
      </c>
      <c r="K99" s="168">
        <v>14.833350000000001</v>
      </c>
      <c r="L99" s="168">
        <v>180.48436900000002</v>
      </c>
      <c r="M99" s="168">
        <v>86.929873999999998</v>
      </c>
      <c r="N99" s="168">
        <v>58.054438000000005</v>
      </c>
      <c r="O99" s="168">
        <v>155.17602000000002</v>
      </c>
      <c r="P99" s="168">
        <v>7.8869899999999991</v>
      </c>
      <c r="Q99" s="168">
        <v>0.88992899999999997</v>
      </c>
      <c r="R99" s="168">
        <v>0.63648099999999996</v>
      </c>
      <c r="S99" s="168">
        <v>47.067463000000004</v>
      </c>
      <c r="T99" s="166">
        <v>2024</v>
      </c>
      <c r="U99" s="79" t="s">
        <v>536</v>
      </c>
    </row>
    <row r="100" spans="1:21" x14ac:dyDescent="0.2">
      <c r="B100" s="79" t="s">
        <v>339</v>
      </c>
      <c r="C100" s="168">
        <v>15.750589999999999</v>
      </c>
      <c r="D100" s="168">
        <v>2.4560789999999999</v>
      </c>
      <c r="E100" s="168">
        <v>8.8730640000000029</v>
      </c>
      <c r="F100" s="168">
        <v>16.546129000000001</v>
      </c>
      <c r="G100" s="168">
        <v>39.170023999999998</v>
      </c>
      <c r="H100" s="168">
        <v>6.2535039999999995</v>
      </c>
      <c r="I100" s="168">
        <v>6.0032670000000001</v>
      </c>
      <c r="J100" s="168">
        <v>26.715290999999993</v>
      </c>
      <c r="K100" s="168">
        <v>16.243991000000001</v>
      </c>
      <c r="L100" s="168">
        <v>178.59850199999997</v>
      </c>
      <c r="M100" s="168">
        <v>93.11028300000001</v>
      </c>
      <c r="N100" s="168">
        <v>58.20521500000001</v>
      </c>
      <c r="O100" s="168">
        <v>148.48423</v>
      </c>
      <c r="P100" s="168">
        <v>7.8226189999999995</v>
      </c>
      <c r="Q100" s="168">
        <v>0.72205799999999998</v>
      </c>
      <c r="R100" s="168">
        <v>0.66864099999999993</v>
      </c>
      <c r="S100" s="168">
        <v>51.360634000000005</v>
      </c>
      <c r="U100" s="79" t="s">
        <v>537</v>
      </c>
    </row>
    <row r="101" spans="1:21" x14ac:dyDescent="0.2">
      <c r="B101" s="79" t="s">
        <v>340</v>
      </c>
      <c r="C101" s="168">
        <v>16.062555999999994</v>
      </c>
      <c r="D101" s="168">
        <v>2.7456339999999999</v>
      </c>
      <c r="E101" s="168">
        <v>9.1231909999999985</v>
      </c>
      <c r="F101" s="168">
        <v>19.742478999999996</v>
      </c>
      <c r="G101" s="168">
        <v>32.100715000000001</v>
      </c>
      <c r="H101" s="168">
        <v>7.1563619999999997</v>
      </c>
      <c r="I101" s="168">
        <v>6.1581059999999992</v>
      </c>
      <c r="J101" s="168">
        <v>29.732641000000008</v>
      </c>
      <c r="K101" s="168">
        <v>16.716051</v>
      </c>
      <c r="L101" s="168">
        <v>192.86007100000003</v>
      </c>
      <c r="M101" s="168">
        <v>95.805576000000016</v>
      </c>
      <c r="N101" s="168">
        <v>61.427639000000013</v>
      </c>
      <c r="O101" s="168">
        <v>143.64202599999999</v>
      </c>
      <c r="P101" s="168">
        <v>9.3284749999999992</v>
      </c>
      <c r="Q101" s="168">
        <v>1.2383199999999999</v>
      </c>
      <c r="R101" s="168">
        <v>0.60631800000000002</v>
      </c>
      <c r="S101" s="168">
        <v>52.368043999999998</v>
      </c>
      <c r="U101" s="79" t="s">
        <v>538</v>
      </c>
    </row>
    <row r="102" spans="1:21" x14ac:dyDescent="0.2">
      <c r="B102" s="79" t="s">
        <v>341</v>
      </c>
      <c r="C102" s="168">
        <v>16.476047999999999</v>
      </c>
      <c r="D102" s="168">
        <v>3.0569679999999999</v>
      </c>
      <c r="E102" s="168">
        <v>8.2130659999999995</v>
      </c>
      <c r="F102" s="168">
        <v>19.116928000000001</v>
      </c>
      <c r="G102" s="168">
        <v>32.001597000000004</v>
      </c>
      <c r="H102" s="168">
        <v>7.5188489999999994</v>
      </c>
      <c r="I102" s="168">
        <v>6.5073940000000006</v>
      </c>
      <c r="J102" s="168">
        <v>28.094691000000005</v>
      </c>
      <c r="K102" s="168">
        <v>17.751269999999998</v>
      </c>
      <c r="L102" s="168">
        <v>172.85214000000002</v>
      </c>
      <c r="M102" s="168">
        <v>79.264999999999986</v>
      </c>
      <c r="N102" s="168">
        <v>63.20426800000002</v>
      </c>
      <c r="O102" s="168">
        <v>120.379437</v>
      </c>
      <c r="P102" s="168">
        <v>8.9498549999999994</v>
      </c>
      <c r="Q102" s="168">
        <v>1.225595</v>
      </c>
      <c r="R102" s="168">
        <v>0.57272299999999998</v>
      </c>
      <c r="S102" s="168">
        <v>58.747061000000002</v>
      </c>
      <c r="U102" s="79" t="s">
        <v>539</v>
      </c>
    </row>
    <row r="103" spans="1:21" x14ac:dyDescent="0.2">
      <c r="B103" s="79" t="s">
        <v>342</v>
      </c>
      <c r="C103" s="168">
        <v>17.055894000000002</v>
      </c>
      <c r="D103" s="168">
        <v>4.0186539999999997</v>
      </c>
      <c r="E103" s="168">
        <v>7.3102420000000015</v>
      </c>
      <c r="F103" s="168">
        <v>22.431957000000001</v>
      </c>
      <c r="G103" s="168">
        <v>32.415305000000004</v>
      </c>
      <c r="H103" s="168">
        <v>7.6627799999999997</v>
      </c>
      <c r="I103" s="168">
        <v>6.467465999999999</v>
      </c>
      <c r="J103" s="168">
        <v>32.859034000000008</v>
      </c>
      <c r="K103" s="168">
        <v>16.406156000000003</v>
      </c>
      <c r="L103" s="168">
        <v>184.36378399999998</v>
      </c>
      <c r="M103" s="168">
        <v>82.01230799999999</v>
      </c>
      <c r="N103" s="168">
        <v>64.432960000000008</v>
      </c>
      <c r="O103" s="168">
        <v>132.33715799999999</v>
      </c>
      <c r="P103" s="168">
        <v>11.061060999999999</v>
      </c>
      <c r="Q103" s="168">
        <v>1.294505</v>
      </c>
      <c r="R103" s="168">
        <v>0.48269299999999993</v>
      </c>
      <c r="S103" s="168">
        <v>55.751105000000003</v>
      </c>
      <c r="U103" s="79" t="s">
        <v>540</v>
      </c>
    </row>
    <row r="104" spans="1:21" x14ac:dyDescent="0.2">
      <c r="B104" s="79" t="s">
        <v>343</v>
      </c>
      <c r="C104" s="168">
        <v>14.144969</v>
      </c>
      <c r="D104" s="168">
        <v>2.8676120000000003</v>
      </c>
      <c r="E104" s="168">
        <v>8.3337249999999994</v>
      </c>
      <c r="F104" s="168">
        <v>18.155758000000006</v>
      </c>
      <c r="G104" s="168">
        <v>31.710594999999998</v>
      </c>
      <c r="H104" s="168">
        <v>5.758259999999999</v>
      </c>
      <c r="I104" s="168">
        <v>6.2756219999999994</v>
      </c>
      <c r="J104" s="168">
        <v>27.673787999999998</v>
      </c>
      <c r="K104" s="168">
        <v>16.060707999999998</v>
      </c>
      <c r="L104" s="168">
        <v>180.13295199999999</v>
      </c>
      <c r="M104" s="168">
        <v>75.355443000000008</v>
      </c>
      <c r="N104" s="168">
        <v>62.081012999999984</v>
      </c>
      <c r="O104" s="168">
        <v>150.014207</v>
      </c>
      <c r="P104" s="168">
        <v>9.151802</v>
      </c>
      <c r="Q104" s="168">
        <v>1.0705199999999999</v>
      </c>
      <c r="R104" s="168">
        <v>1.0069710000000001</v>
      </c>
      <c r="S104" s="168">
        <v>53.143801000000003</v>
      </c>
      <c r="U104" s="79" t="s">
        <v>541</v>
      </c>
    </row>
    <row r="105" spans="1:21" x14ac:dyDescent="0.2">
      <c r="B105" s="79" t="s">
        <v>344</v>
      </c>
      <c r="C105" s="168">
        <v>15.079960000000002</v>
      </c>
      <c r="D105" s="168">
        <v>2.5355340000000002</v>
      </c>
      <c r="E105" s="168">
        <v>8.7162600000000001</v>
      </c>
      <c r="F105" s="168">
        <v>19.819850000000002</v>
      </c>
      <c r="G105" s="168">
        <v>31.050229000000002</v>
      </c>
      <c r="H105" s="168">
        <v>7.9832039999999989</v>
      </c>
      <c r="I105" s="168">
        <v>6.3563219999999996</v>
      </c>
      <c r="J105" s="168">
        <v>32.079281000000009</v>
      </c>
      <c r="K105" s="168">
        <v>15.738566999999998</v>
      </c>
      <c r="L105" s="168">
        <v>215.653358</v>
      </c>
      <c r="M105" s="168">
        <v>91.033141999999998</v>
      </c>
      <c r="N105" s="168">
        <v>83.294143999999989</v>
      </c>
      <c r="O105" s="168">
        <v>205.16382199999998</v>
      </c>
      <c r="P105" s="168">
        <v>10.652032999999999</v>
      </c>
      <c r="Q105" s="168">
        <v>1.2807390000000001</v>
      </c>
      <c r="R105" s="168">
        <v>0.71489900000000006</v>
      </c>
      <c r="S105" s="168">
        <v>60.772918000000004</v>
      </c>
      <c r="U105" s="79" t="s">
        <v>542</v>
      </c>
    </row>
    <row r="106" spans="1:21" x14ac:dyDescent="0.2">
      <c r="B106" s="79" t="s">
        <v>345</v>
      </c>
      <c r="C106" s="168">
        <v>8.4230619999999981</v>
      </c>
      <c r="D106" s="168">
        <v>1.580074</v>
      </c>
      <c r="E106" s="168">
        <v>4.8192760000000012</v>
      </c>
      <c r="F106" s="168">
        <v>12.108291000000003</v>
      </c>
      <c r="G106" s="168">
        <v>16.367077000000002</v>
      </c>
      <c r="H106" s="168">
        <v>5.2091159999999999</v>
      </c>
      <c r="I106" s="168">
        <v>3.2576149999999999</v>
      </c>
      <c r="J106" s="168">
        <v>21.730873000000003</v>
      </c>
      <c r="K106" s="168">
        <v>7.1734840000000002</v>
      </c>
      <c r="L106" s="168">
        <v>154.55388400000004</v>
      </c>
      <c r="M106" s="168">
        <v>81.744444999999956</v>
      </c>
      <c r="N106" s="168">
        <v>59.407066999999998</v>
      </c>
      <c r="O106" s="168">
        <v>148.91486399999999</v>
      </c>
      <c r="P106" s="168">
        <v>5.985665</v>
      </c>
      <c r="Q106" s="168">
        <v>0.53124499999999997</v>
      </c>
      <c r="R106" s="168">
        <v>1.188634</v>
      </c>
      <c r="S106" s="168">
        <v>37.107194</v>
      </c>
      <c r="U106" s="79" t="s">
        <v>543</v>
      </c>
    </row>
    <row r="107" spans="1:21" x14ac:dyDescent="0.2">
      <c r="B107" s="79" t="s">
        <v>346</v>
      </c>
      <c r="C107" s="168">
        <v>13.784192000000003</v>
      </c>
      <c r="D107" s="168">
        <v>0.79321200000000003</v>
      </c>
      <c r="E107" s="168">
        <v>7.4938199999999995</v>
      </c>
      <c r="F107" s="168">
        <v>19.390794</v>
      </c>
      <c r="G107" s="168">
        <v>17.160358000000006</v>
      </c>
      <c r="H107" s="168">
        <v>6.6145590000000016</v>
      </c>
      <c r="I107" s="168">
        <v>5.4320719999999998</v>
      </c>
      <c r="J107" s="168">
        <v>28.203657</v>
      </c>
      <c r="K107" s="168">
        <v>10.598773</v>
      </c>
      <c r="L107" s="168">
        <v>156.16382200000004</v>
      </c>
      <c r="M107" s="168">
        <v>79.630668999999983</v>
      </c>
      <c r="N107" s="168">
        <v>64.370890000000003</v>
      </c>
      <c r="O107" s="168">
        <v>144.391718</v>
      </c>
      <c r="P107" s="168">
        <v>8.2222670000000004</v>
      </c>
      <c r="Q107" s="168">
        <v>0.73211899999999996</v>
      </c>
      <c r="R107" s="168">
        <v>1.002467</v>
      </c>
      <c r="S107" s="168">
        <v>48.344490999999998</v>
      </c>
      <c r="U107" s="79" t="s">
        <v>544</v>
      </c>
    </row>
    <row r="108" spans="1:21" x14ac:dyDescent="0.2">
      <c r="B108" s="79" t="s">
        <v>347</v>
      </c>
      <c r="C108" s="168">
        <v>14.816125000000001</v>
      </c>
      <c r="D108" s="168">
        <v>3.2575259999999999</v>
      </c>
      <c r="E108" s="168">
        <v>9.7944709999999979</v>
      </c>
      <c r="F108" s="168">
        <v>22.185569999999998</v>
      </c>
      <c r="G108" s="168">
        <v>20.654199000000006</v>
      </c>
      <c r="H108" s="168">
        <v>9.1362710000000007</v>
      </c>
      <c r="I108" s="168">
        <v>6.3103670000000012</v>
      </c>
      <c r="J108" s="168">
        <v>36.462103000000006</v>
      </c>
      <c r="K108" s="168">
        <v>14.771153999999999</v>
      </c>
      <c r="L108" s="168">
        <v>203.52976400000003</v>
      </c>
      <c r="M108" s="168">
        <v>85.441200999999992</v>
      </c>
      <c r="N108" s="168">
        <v>76.482795999999993</v>
      </c>
      <c r="O108" s="168">
        <v>164.29646899999997</v>
      </c>
      <c r="P108" s="168">
        <v>10.948014000000001</v>
      </c>
      <c r="Q108" s="168">
        <v>0.89202700000000001</v>
      </c>
      <c r="R108" s="168">
        <v>0.71841599999999994</v>
      </c>
      <c r="S108" s="168">
        <v>59.43038099999999</v>
      </c>
      <c r="U108" s="79" t="s">
        <v>545</v>
      </c>
    </row>
    <row r="109" spans="1:21" x14ac:dyDescent="0.2">
      <c r="B109" s="79" t="s">
        <v>348</v>
      </c>
      <c r="C109" s="168">
        <v>13.239400000000003</v>
      </c>
      <c r="D109" s="168">
        <v>4.9125249999999996</v>
      </c>
      <c r="E109" s="168">
        <v>7.2387029999999992</v>
      </c>
      <c r="F109" s="168">
        <v>20.075201</v>
      </c>
      <c r="G109" s="168">
        <v>20.734732000000001</v>
      </c>
      <c r="H109" s="168">
        <v>7.1932</v>
      </c>
      <c r="I109" s="168">
        <v>5.9191950000000002</v>
      </c>
      <c r="J109" s="168">
        <v>27.566081000000001</v>
      </c>
      <c r="K109" s="168">
        <v>14.292441999999998</v>
      </c>
      <c r="L109" s="168">
        <v>195.23605099999997</v>
      </c>
      <c r="M109" s="168">
        <v>72.674324000000013</v>
      </c>
      <c r="N109" s="168">
        <v>70.279707999999985</v>
      </c>
      <c r="O109" s="168">
        <v>141.93154099999998</v>
      </c>
      <c r="P109" s="168">
        <v>8.7355099999999997</v>
      </c>
      <c r="Q109" s="168">
        <v>0.64341800000000005</v>
      </c>
      <c r="R109" s="168">
        <v>0.65831399999999995</v>
      </c>
      <c r="S109" s="168">
        <v>53.216228999999998</v>
      </c>
      <c r="U109" s="79" t="s">
        <v>546</v>
      </c>
    </row>
    <row r="110" spans="1:21" x14ac:dyDescent="0.2">
      <c r="B110" s="79" t="s">
        <v>349</v>
      </c>
      <c r="C110" s="168">
        <v>10.586281999999999</v>
      </c>
      <c r="D110" s="168">
        <v>2.8796819999999999</v>
      </c>
      <c r="E110" s="168">
        <v>6.0543279999999999</v>
      </c>
      <c r="F110" s="168">
        <v>14.412610000000003</v>
      </c>
      <c r="G110" s="168">
        <v>18.618397999999999</v>
      </c>
      <c r="H110" s="168">
        <v>6.140731999999999</v>
      </c>
      <c r="I110" s="168">
        <v>4.5514060000000001</v>
      </c>
      <c r="J110" s="168">
        <v>21.372168999999992</v>
      </c>
      <c r="K110" s="168">
        <v>11.629116</v>
      </c>
      <c r="L110" s="168">
        <v>177.26993499999995</v>
      </c>
      <c r="M110" s="168">
        <v>72.239553000000001</v>
      </c>
      <c r="N110" s="168">
        <v>60.630649000000005</v>
      </c>
      <c r="O110" s="168">
        <v>122.47264299999999</v>
      </c>
      <c r="P110" s="168">
        <v>9.6863660000000014</v>
      </c>
      <c r="Q110" s="168">
        <v>0.46083300000000005</v>
      </c>
      <c r="R110" s="168">
        <v>0.37650099999999997</v>
      </c>
      <c r="S110" s="168">
        <v>41.015888999999987</v>
      </c>
      <c r="U110" s="79" t="s">
        <v>547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2025</v>
      </c>
      <c r="B112" s="79" t="s">
        <v>338</v>
      </c>
      <c r="C112" s="168">
        <v>15.342673999999997</v>
      </c>
      <c r="D112" s="168">
        <v>4.1318489999999999</v>
      </c>
      <c r="E112" s="168">
        <v>8.4739000000000004</v>
      </c>
      <c r="F112" s="168">
        <v>20.536631999999997</v>
      </c>
      <c r="G112" s="168">
        <v>24.665447000000004</v>
      </c>
      <c r="H112" s="168">
        <v>6.3263989999999994</v>
      </c>
      <c r="I112" s="168">
        <v>7.1150820000000001</v>
      </c>
      <c r="J112" s="168">
        <v>27.771675000000002</v>
      </c>
      <c r="K112" s="168">
        <v>14.651129000000001</v>
      </c>
      <c r="L112" s="168">
        <v>193.94821300000004</v>
      </c>
      <c r="M112" s="168">
        <v>85.098265000000026</v>
      </c>
      <c r="N112" s="168">
        <v>63.403428000000005</v>
      </c>
      <c r="O112" s="168">
        <v>165.27363099999999</v>
      </c>
      <c r="P112" s="168">
        <v>8.9856820000000006</v>
      </c>
      <c r="Q112" s="168">
        <v>0.70331699999999997</v>
      </c>
      <c r="R112" s="168">
        <v>0.76483900000000005</v>
      </c>
      <c r="S112" s="168">
        <v>45.480158999999993</v>
      </c>
      <c r="T112" s="166">
        <v>2025</v>
      </c>
      <c r="U112" s="79" t="s">
        <v>536</v>
      </c>
    </row>
    <row r="113" spans="1:21" x14ac:dyDescent="0.2">
      <c r="B113" s="79" t="s">
        <v>339</v>
      </c>
      <c r="C113" s="168">
        <v>15.241299</v>
      </c>
      <c r="D113" s="168">
        <v>6.989509</v>
      </c>
      <c r="E113" s="168">
        <v>8.5300759999999993</v>
      </c>
      <c r="F113" s="168">
        <v>19.743383000000001</v>
      </c>
      <c r="G113" s="168">
        <v>37.281100999999992</v>
      </c>
      <c r="H113" s="168">
        <v>7.4017929999999996</v>
      </c>
      <c r="I113" s="168">
        <v>6.6990149999999993</v>
      </c>
      <c r="J113" s="168">
        <v>30.044219999999996</v>
      </c>
      <c r="K113" s="168">
        <v>17.766199999999998</v>
      </c>
      <c r="L113" s="168">
        <v>181.59133499999999</v>
      </c>
      <c r="M113" s="168">
        <v>86.502144999999999</v>
      </c>
      <c r="N113" s="168">
        <v>66.684000000000012</v>
      </c>
      <c r="O113" s="168">
        <v>156.96914399999997</v>
      </c>
      <c r="P113" s="168">
        <v>9.8960059999999999</v>
      </c>
      <c r="Q113" s="168">
        <v>0.89376699999999998</v>
      </c>
      <c r="R113" s="168">
        <v>0.52066599999999996</v>
      </c>
      <c r="S113" s="168">
        <v>51.172303000000007</v>
      </c>
      <c r="U113" s="79" t="s">
        <v>537</v>
      </c>
    </row>
    <row r="114" spans="1:21" x14ac:dyDescent="0.2">
      <c r="B114" s="79" t="s">
        <v>340</v>
      </c>
      <c r="C114" s="168">
        <v>15.730665999999999</v>
      </c>
      <c r="D114" s="168">
        <v>5.6277119999999998</v>
      </c>
      <c r="E114" s="168">
        <v>7.8420120000000004</v>
      </c>
      <c r="F114" s="168">
        <v>21.405504000000008</v>
      </c>
      <c r="G114" s="168">
        <v>35.517920000000004</v>
      </c>
      <c r="H114" s="168">
        <v>7.4040330000000001</v>
      </c>
      <c r="I114" s="168">
        <v>7.3187469999999992</v>
      </c>
      <c r="J114" s="168">
        <v>28.528649999999992</v>
      </c>
      <c r="K114" s="168">
        <v>16.646258</v>
      </c>
      <c r="L114" s="168">
        <v>173.95359500000006</v>
      </c>
      <c r="M114" s="168">
        <v>88.465591999999972</v>
      </c>
      <c r="N114" s="168">
        <v>57.730976000000027</v>
      </c>
      <c r="O114" s="168">
        <v>146.42572100000001</v>
      </c>
      <c r="P114" s="168">
        <v>9.5245570000000015</v>
      </c>
      <c r="Q114" s="168">
        <v>0.90577600000000003</v>
      </c>
      <c r="R114" s="168">
        <v>0.83753600000000006</v>
      </c>
      <c r="S114" s="168">
        <v>52.813677999999996</v>
      </c>
      <c r="U114" s="79" t="s">
        <v>538</v>
      </c>
    </row>
    <row r="115" spans="1:21" x14ac:dyDescent="0.2">
      <c r="B115" s="79" t="s">
        <v>341</v>
      </c>
      <c r="C115" s="168">
        <v>15.082290999999996</v>
      </c>
      <c r="D115" s="168">
        <v>4.2031070000000001</v>
      </c>
      <c r="E115" s="168">
        <v>9.4439089999999997</v>
      </c>
      <c r="F115" s="168">
        <v>19.187317999999998</v>
      </c>
      <c r="G115" s="168">
        <v>33.615251000000008</v>
      </c>
      <c r="H115" s="168">
        <v>7.9205369999999995</v>
      </c>
      <c r="I115" s="168">
        <v>7.2432690000000006</v>
      </c>
      <c r="J115" s="168">
        <v>31.526647000000004</v>
      </c>
      <c r="K115" s="168">
        <v>16.656298000000003</v>
      </c>
      <c r="L115" s="168">
        <v>171.403875</v>
      </c>
      <c r="M115" s="168">
        <v>79.086119000000011</v>
      </c>
      <c r="N115" s="168">
        <v>59.56768799999999</v>
      </c>
      <c r="O115" s="168">
        <v>125.41148700000001</v>
      </c>
      <c r="P115" s="168">
        <v>9.0613689999999991</v>
      </c>
      <c r="Q115" s="168">
        <v>0.89991999999999994</v>
      </c>
      <c r="R115" s="168">
        <v>0.66842099999999993</v>
      </c>
      <c r="S115" s="168">
        <v>54.210104999999999</v>
      </c>
      <c r="U115" s="79" t="s">
        <v>539</v>
      </c>
    </row>
    <row r="116" spans="1:21" x14ac:dyDescent="0.2">
      <c r="B116" s="79" t="s">
        <v>342</v>
      </c>
      <c r="C116" s="168">
        <v>14.790427000000005</v>
      </c>
      <c r="D116" s="168">
        <v>4.9021849999999993</v>
      </c>
      <c r="E116" s="168">
        <v>7.7997329999999989</v>
      </c>
      <c r="F116" s="168">
        <v>21.633579000000005</v>
      </c>
      <c r="G116" s="168">
        <v>35.801148999999995</v>
      </c>
      <c r="H116" s="168">
        <v>8.9450970000000005</v>
      </c>
      <c r="I116" s="168">
        <v>8.3534600000000001</v>
      </c>
      <c r="J116" s="168">
        <v>30.353990999999997</v>
      </c>
      <c r="K116" s="168">
        <v>14.726755000000002</v>
      </c>
      <c r="L116" s="168">
        <v>184.01175599999999</v>
      </c>
      <c r="M116" s="168">
        <v>80.378556000000003</v>
      </c>
      <c r="N116" s="168">
        <v>65.777477999999988</v>
      </c>
      <c r="O116" s="168">
        <v>134.19627599999998</v>
      </c>
      <c r="P116" s="168">
        <v>9.4013939999999998</v>
      </c>
      <c r="Q116" s="168">
        <v>1.2007399999999999</v>
      </c>
      <c r="R116" s="168">
        <v>0.61593900000000001</v>
      </c>
      <c r="S116" s="168">
        <v>55.794059999999988</v>
      </c>
      <c r="U116" s="79" t="s">
        <v>540</v>
      </c>
    </row>
    <row r="117" spans="1:21" x14ac:dyDescent="0.2">
      <c r="B117" s="79" t="s">
        <v>343</v>
      </c>
      <c r="C117" s="168">
        <v>12.911632000000001</v>
      </c>
      <c r="D117" s="168">
        <v>1.339515</v>
      </c>
      <c r="E117" s="168">
        <v>7.3646260000000003</v>
      </c>
      <c r="F117" s="168">
        <v>19.182774999999999</v>
      </c>
      <c r="G117" s="168">
        <v>28.144997000000007</v>
      </c>
      <c r="H117" s="168">
        <v>9.3313559999999995</v>
      </c>
      <c r="I117" s="168">
        <v>6.3042629999999988</v>
      </c>
      <c r="J117" s="168">
        <v>26.636673999999992</v>
      </c>
      <c r="K117" s="168">
        <v>12.106142</v>
      </c>
      <c r="L117" s="168">
        <v>167.55962199999999</v>
      </c>
      <c r="M117" s="168">
        <v>75.960549</v>
      </c>
      <c r="N117" s="168">
        <v>62.368462999999998</v>
      </c>
      <c r="O117" s="168">
        <v>150.57746299999999</v>
      </c>
      <c r="P117" s="168">
        <v>11.248912999999998</v>
      </c>
      <c r="Q117" s="168">
        <v>1.328665</v>
      </c>
      <c r="R117" s="168">
        <v>0.54150999999999994</v>
      </c>
      <c r="S117" s="168">
        <v>48.618439000000009</v>
      </c>
      <c r="U117" s="79" t="s">
        <v>541</v>
      </c>
    </row>
    <row r="118" spans="1:21" x14ac:dyDescent="0.2">
      <c r="B118" s="79" t="s">
        <v>344</v>
      </c>
      <c r="C118" s="168">
        <v>14.811275999999996</v>
      </c>
      <c r="D118" s="168">
        <v>2.7032599999999998</v>
      </c>
      <c r="E118" s="168">
        <v>8.7447980000000012</v>
      </c>
      <c r="F118" s="168">
        <v>22.547439000000001</v>
      </c>
      <c r="G118" s="168">
        <v>29.452812999999999</v>
      </c>
      <c r="H118" s="168">
        <v>11.224231999999999</v>
      </c>
      <c r="I118" s="168">
        <v>7.1918069999999998</v>
      </c>
      <c r="J118" s="168">
        <v>31.937976999999989</v>
      </c>
      <c r="K118" s="168">
        <v>16.366686000000001</v>
      </c>
      <c r="L118" s="168">
        <v>217.23276299999998</v>
      </c>
      <c r="M118" s="168">
        <v>94.948968999999977</v>
      </c>
      <c r="N118" s="168">
        <v>79.672876000000002</v>
      </c>
      <c r="O118" s="168">
        <v>199.45428399999994</v>
      </c>
      <c r="P118" s="168">
        <v>12.067261999999999</v>
      </c>
      <c r="Q118" s="168">
        <v>1.205843</v>
      </c>
      <c r="R118" s="168">
        <v>0.84457599999999999</v>
      </c>
      <c r="S118" s="168">
        <v>58.654274999999998</v>
      </c>
      <c r="U118" s="79" t="s">
        <v>542</v>
      </c>
    </row>
    <row r="119" spans="1:21" x14ac:dyDescent="0.2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543</v>
      </c>
    </row>
    <row r="120" spans="1:21" x14ac:dyDescent="0.2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544</v>
      </c>
    </row>
    <row r="121" spans="1:21" x14ac:dyDescent="0.2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7" t="s">
        <v>717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2024</v>
      </c>
      <c r="B130" s="79" t="s">
        <v>338</v>
      </c>
      <c r="C130" s="168">
        <v>69.69161600000001</v>
      </c>
      <c r="D130" s="168">
        <v>56.896673000000007</v>
      </c>
      <c r="E130" s="168">
        <v>28.131895</v>
      </c>
      <c r="F130" s="168">
        <v>141.35141100000001</v>
      </c>
      <c r="G130" s="168">
        <v>184.06784000000002</v>
      </c>
      <c r="H130" s="168">
        <v>39.408933999999995</v>
      </c>
      <c r="I130" s="168">
        <v>4.2562999999999997E-2</v>
      </c>
      <c r="J130" s="168">
        <v>75.211488000000003</v>
      </c>
      <c r="K130" s="168">
        <v>3.743757</v>
      </c>
      <c r="L130" s="168">
        <v>1.2156729999999998</v>
      </c>
      <c r="M130" s="168">
        <v>4.7375150000000001</v>
      </c>
      <c r="N130" s="168">
        <v>0.31372999999999995</v>
      </c>
      <c r="O130" s="168">
        <v>21.568593000000007</v>
      </c>
      <c r="P130" s="168">
        <v>45.182994999999998</v>
      </c>
      <c r="Q130" s="168">
        <v>386.23164000000003</v>
      </c>
      <c r="R130" s="168">
        <v>557.59656099999995</v>
      </c>
      <c r="S130" s="168">
        <v>0.25950100000000004</v>
      </c>
      <c r="T130" s="166">
        <v>2024</v>
      </c>
      <c r="U130" s="79" t="s">
        <v>536</v>
      </c>
    </row>
    <row r="131" spans="1:21" x14ac:dyDescent="0.2">
      <c r="B131" s="79" t="s">
        <v>339</v>
      </c>
      <c r="C131" s="168">
        <v>73.607813000000007</v>
      </c>
      <c r="D131" s="168">
        <v>55.138733999999999</v>
      </c>
      <c r="E131" s="168">
        <v>26.803153999999999</v>
      </c>
      <c r="F131" s="168">
        <v>153.388915</v>
      </c>
      <c r="G131" s="168">
        <v>199.86802999999998</v>
      </c>
      <c r="H131" s="168">
        <v>38.994245999999997</v>
      </c>
      <c r="I131" s="168">
        <v>5.4764E-2</v>
      </c>
      <c r="J131" s="168">
        <v>83.781684999999996</v>
      </c>
      <c r="K131" s="168">
        <v>3.9969939999999999</v>
      </c>
      <c r="L131" s="168">
        <v>1.4415960000000001</v>
      </c>
      <c r="M131" s="168">
        <v>3.840325</v>
      </c>
      <c r="N131" s="168">
        <v>0.19209599999999999</v>
      </c>
      <c r="O131" s="168">
        <v>21.365731000000007</v>
      </c>
      <c r="P131" s="168">
        <v>42.795978999999996</v>
      </c>
      <c r="Q131" s="168">
        <v>384.44241799999969</v>
      </c>
      <c r="R131" s="168">
        <v>566.28254900000013</v>
      </c>
      <c r="S131" s="168">
        <v>0.21231700000000001</v>
      </c>
      <c r="U131" s="79" t="s">
        <v>537</v>
      </c>
    </row>
    <row r="132" spans="1:21" x14ac:dyDescent="0.2">
      <c r="B132" s="79" t="s">
        <v>340</v>
      </c>
      <c r="C132" s="168">
        <v>73.735895999999983</v>
      </c>
      <c r="D132" s="168">
        <v>58.534829000000002</v>
      </c>
      <c r="E132" s="168">
        <v>29.478203000000001</v>
      </c>
      <c r="F132" s="168">
        <v>158.66610499999996</v>
      </c>
      <c r="G132" s="168">
        <v>191.67092600000001</v>
      </c>
      <c r="H132" s="168">
        <v>40.646201000000005</v>
      </c>
      <c r="I132" s="168">
        <v>0.60354099999999999</v>
      </c>
      <c r="J132" s="168">
        <v>87.705423999999994</v>
      </c>
      <c r="K132" s="168">
        <v>4.2015060000000002</v>
      </c>
      <c r="L132" s="168">
        <v>1.4807589999999999</v>
      </c>
      <c r="M132" s="168">
        <v>3.441379</v>
      </c>
      <c r="N132" s="168">
        <v>0.31351700000000005</v>
      </c>
      <c r="O132" s="168">
        <v>21.485078999999992</v>
      </c>
      <c r="P132" s="168">
        <v>47.017388999999994</v>
      </c>
      <c r="Q132" s="168">
        <v>405.15462400000001</v>
      </c>
      <c r="R132" s="168">
        <v>578.53787599999998</v>
      </c>
      <c r="S132" s="168">
        <v>0.41617200000000004</v>
      </c>
      <c r="U132" s="79" t="s">
        <v>538</v>
      </c>
    </row>
    <row r="133" spans="1:21" x14ac:dyDescent="0.2">
      <c r="B133" s="79" t="s">
        <v>341</v>
      </c>
      <c r="C133" s="168">
        <v>77.474932999999979</v>
      </c>
      <c r="D133" s="168">
        <v>63.886766999999999</v>
      </c>
      <c r="E133" s="168">
        <v>36.247889000000001</v>
      </c>
      <c r="F133" s="168">
        <v>151.05232699999999</v>
      </c>
      <c r="G133" s="168">
        <v>195.44721099999998</v>
      </c>
      <c r="H133" s="168">
        <v>48.601631000000005</v>
      </c>
      <c r="I133" s="168">
        <v>8.0791000000000002E-2</v>
      </c>
      <c r="J133" s="168">
        <v>85.093053000000012</v>
      </c>
      <c r="K133" s="168">
        <v>3.991771</v>
      </c>
      <c r="L133" s="168">
        <v>1.7512589999999999</v>
      </c>
      <c r="M133" s="168">
        <v>4.9681049999999995</v>
      </c>
      <c r="N133" s="168">
        <v>0.22736300000000001</v>
      </c>
      <c r="O133" s="168">
        <v>21.219865999999996</v>
      </c>
      <c r="P133" s="168">
        <v>45.961631999999994</v>
      </c>
      <c r="Q133" s="168">
        <v>421.0362839999998</v>
      </c>
      <c r="R133" s="168">
        <v>575.29507899999976</v>
      </c>
      <c r="S133" s="168">
        <v>0.19434899999999999</v>
      </c>
      <c r="U133" s="79" t="s">
        <v>539</v>
      </c>
    </row>
    <row r="134" spans="1:21" x14ac:dyDescent="0.2">
      <c r="B134" s="79" t="s">
        <v>342</v>
      </c>
      <c r="C134" s="168">
        <v>78.465540999999988</v>
      </c>
      <c r="D134" s="168">
        <v>64.253590000000003</v>
      </c>
      <c r="E134" s="168">
        <v>39.057967000000005</v>
      </c>
      <c r="F134" s="168">
        <v>166.14506799999998</v>
      </c>
      <c r="G134" s="168">
        <v>220.97750800000006</v>
      </c>
      <c r="H134" s="168">
        <v>48.671035000000003</v>
      </c>
      <c r="I134" s="168">
        <v>0.10023399999999999</v>
      </c>
      <c r="J134" s="168">
        <v>89.723742000000001</v>
      </c>
      <c r="K134" s="168">
        <v>3.6573289999999998</v>
      </c>
      <c r="L134" s="168">
        <v>1.574594</v>
      </c>
      <c r="M134" s="168">
        <v>2.7755079999999999</v>
      </c>
      <c r="N134" s="168">
        <v>0.199382</v>
      </c>
      <c r="O134" s="168">
        <v>19.937286999999991</v>
      </c>
      <c r="P134" s="168">
        <v>44.010437999999986</v>
      </c>
      <c r="Q134" s="168">
        <v>409.61972800000001</v>
      </c>
      <c r="R134" s="168">
        <v>583.63564100000031</v>
      </c>
      <c r="S134" s="168">
        <v>0.7238500000000001</v>
      </c>
      <c r="U134" s="79" t="s">
        <v>540</v>
      </c>
    </row>
    <row r="135" spans="1:21" x14ac:dyDescent="0.2">
      <c r="B135" s="79" t="s">
        <v>343</v>
      </c>
      <c r="C135" s="168">
        <v>73.642729999999986</v>
      </c>
      <c r="D135" s="168">
        <v>64.153939000000008</v>
      </c>
      <c r="E135" s="168">
        <v>26.11956</v>
      </c>
      <c r="F135" s="168">
        <v>150.19282200000001</v>
      </c>
      <c r="G135" s="168">
        <v>223.430521</v>
      </c>
      <c r="H135" s="168">
        <v>38.133951999999994</v>
      </c>
      <c r="I135" s="168">
        <v>0.25848500000000002</v>
      </c>
      <c r="J135" s="168">
        <v>87.497404000000003</v>
      </c>
      <c r="K135" s="168">
        <v>4.894863</v>
      </c>
      <c r="L135" s="168">
        <v>1.351613</v>
      </c>
      <c r="M135" s="168">
        <v>1.8713929999999999</v>
      </c>
      <c r="N135" s="168">
        <v>0.137627</v>
      </c>
      <c r="O135" s="168">
        <v>19.326703000000002</v>
      </c>
      <c r="P135" s="168">
        <v>43.298007999999996</v>
      </c>
      <c r="Q135" s="168">
        <v>383.96789599999983</v>
      </c>
      <c r="R135" s="168">
        <v>566.58617600000002</v>
      </c>
      <c r="S135" s="168">
        <v>0.65689199999999981</v>
      </c>
      <c r="U135" s="79" t="s">
        <v>541</v>
      </c>
    </row>
    <row r="136" spans="1:21" x14ac:dyDescent="0.2">
      <c r="B136" s="79" t="s">
        <v>344</v>
      </c>
      <c r="C136" s="168">
        <v>83.891885000000002</v>
      </c>
      <c r="D136" s="168">
        <v>70.485906</v>
      </c>
      <c r="E136" s="168">
        <v>33.055336000000004</v>
      </c>
      <c r="F136" s="168">
        <v>164.31572900000003</v>
      </c>
      <c r="G136" s="168">
        <v>222.23770900000002</v>
      </c>
      <c r="H136" s="168">
        <v>37.776015999999998</v>
      </c>
      <c r="I136" s="168">
        <v>2.8687000000000001E-2</v>
      </c>
      <c r="J136" s="168">
        <v>96.632098999999997</v>
      </c>
      <c r="K136" s="168">
        <v>4.730836</v>
      </c>
      <c r="L136" s="168">
        <v>1.7436929999999999</v>
      </c>
      <c r="M136" s="168">
        <v>4.6029739999999997</v>
      </c>
      <c r="N136" s="168">
        <v>0.25617600000000001</v>
      </c>
      <c r="O136" s="168">
        <v>21.882618000000004</v>
      </c>
      <c r="P136" s="168">
        <v>43.381389999999996</v>
      </c>
      <c r="Q136" s="168">
        <v>440.23068199999977</v>
      </c>
      <c r="R136" s="168">
        <v>610.36609599999974</v>
      </c>
      <c r="S136" s="168">
        <v>0.78874499999999981</v>
      </c>
      <c r="U136" s="79" t="s">
        <v>542</v>
      </c>
    </row>
    <row r="137" spans="1:21" x14ac:dyDescent="0.2">
      <c r="B137" s="79" t="s">
        <v>345</v>
      </c>
      <c r="C137" s="168">
        <v>51.756864999999991</v>
      </c>
      <c r="D137" s="168">
        <v>54.111041999999998</v>
      </c>
      <c r="E137" s="168">
        <v>20.932482999999998</v>
      </c>
      <c r="F137" s="168">
        <v>94.142078999999995</v>
      </c>
      <c r="G137" s="168">
        <v>185.72425699999991</v>
      </c>
      <c r="H137" s="168">
        <v>20.944137999999999</v>
      </c>
      <c r="I137" s="168">
        <v>7.6649999999999999E-3</v>
      </c>
      <c r="J137" s="168">
        <v>49.964092000000001</v>
      </c>
      <c r="K137" s="168">
        <v>2.4006040000000004</v>
      </c>
      <c r="L137" s="168">
        <v>0.86102900000000004</v>
      </c>
      <c r="M137" s="168">
        <v>4.5661750000000003</v>
      </c>
      <c r="N137" s="168">
        <v>0.22685699999999998</v>
      </c>
      <c r="O137" s="168">
        <v>15.853894000000002</v>
      </c>
      <c r="P137" s="168">
        <v>29.571998999999995</v>
      </c>
      <c r="Q137" s="168">
        <v>318.7931769999999</v>
      </c>
      <c r="R137" s="168">
        <v>488.42606900000015</v>
      </c>
      <c r="S137" s="168">
        <v>7.1793999999999997E-2</v>
      </c>
      <c r="U137" s="79" t="s">
        <v>543</v>
      </c>
    </row>
    <row r="138" spans="1:21" x14ac:dyDescent="0.2">
      <c r="B138" s="79" t="s">
        <v>346</v>
      </c>
      <c r="C138" s="168">
        <v>67.662014999999997</v>
      </c>
      <c r="D138" s="168">
        <v>59.494973000000002</v>
      </c>
      <c r="E138" s="168">
        <v>37.961295</v>
      </c>
      <c r="F138" s="168">
        <v>128.15955100000002</v>
      </c>
      <c r="G138" s="168">
        <v>200.09463300000007</v>
      </c>
      <c r="H138" s="168">
        <v>36.682174000000003</v>
      </c>
      <c r="I138" s="168">
        <v>0.13283199999999998</v>
      </c>
      <c r="J138" s="168">
        <v>78.448954999999998</v>
      </c>
      <c r="K138" s="168">
        <v>3.4899300000000002</v>
      </c>
      <c r="L138" s="168">
        <v>1.5854280000000001</v>
      </c>
      <c r="M138" s="168">
        <v>1.624406</v>
      </c>
      <c r="N138" s="168">
        <v>0.27725299999999997</v>
      </c>
      <c r="O138" s="168">
        <v>18.435668999999997</v>
      </c>
      <c r="P138" s="168">
        <v>41.275415999999993</v>
      </c>
      <c r="Q138" s="168">
        <v>419.32008100000002</v>
      </c>
      <c r="R138" s="168">
        <v>592.7718229999997</v>
      </c>
      <c r="S138" s="168">
        <v>0.23225000000000001</v>
      </c>
      <c r="U138" s="79" t="s">
        <v>544</v>
      </c>
    </row>
    <row r="139" spans="1:21" x14ac:dyDescent="0.2">
      <c r="B139" s="79" t="s">
        <v>347</v>
      </c>
      <c r="C139" s="168">
        <v>86.671737000000007</v>
      </c>
      <c r="D139" s="168">
        <v>74.949660999999992</v>
      </c>
      <c r="E139" s="168">
        <v>40.602201000000008</v>
      </c>
      <c r="F139" s="168">
        <v>153.892089</v>
      </c>
      <c r="G139" s="168">
        <v>233.03158400000001</v>
      </c>
      <c r="H139" s="168">
        <v>47.569431999999992</v>
      </c>
      <c r="I139" s="168">
        <v>2.8385000000000001E-2</v>
      </c>
      <c r="J139" s="168">
        <v>87.522383000000005</v>
      </c>
      <c r="K139" s="168">
        <v>4.3130220000000001</v>
      </c>
      <c r="L139" s="168">
        <v>1.4072169999999999</v>
      </c>
      <c r="M139" s="168">
        <v>2.113947</v>
      </c>
      <c r="N139" s="168">
        <v>0.31924999999999998</v>
      </c>
      <c r="O139" s="168">
        <v>23.152873999999994</v>
      </c>
      <c r="P139" s="168">
        <v>49.969050999999993</v>
      </c>
      <c r="Q139" s="168">
        <v>466.39291500000002</v>
      </c>
      <c r="R139" s="168">
        <v>639.96963900000026</v>
      </c>
      <c r="S139" s="168">
        <v>0.49880399999999991</v>
      </c>
      <c r="U139" s="79" t="s">
        <v>545</v>
      </c>
    </row>
    <row r="140" spans="1:21" x14ac:dyDescent="0.2">
      <c r="B140" s="79" t="s">
        <v>348</v>
      </c>
      <c r="C140" s="168">
        <v>76.194879999999998</v>
      </c>
      <c r="D140" s="168">
        <v>69.63743199999999</v>
      </c>
      <c r="E140" s="168">
        <v>33.978898999999998</v>
      </c>
      <c r="F140" s="168">
        <v>153.92178799999999</v>
      </c>
      <c r="G140" s="168">
        <v>225.49437300000002</v>
      </c>
      <c r="H140" s="168">
        <v>36.572164000000001</v>
      </c>
      <c r="I140" s="168">
        <v>7.4987999999999999E-2</v>
      </c>
      <c r="J140" s="168">
        <v>82.569091999999998</v>
      </c>
      <c r="K140" s="168">
        <v>3.5313489999999996</v>
      </c>
      <c r="L140" s="168">
        <v>1.1751929999999999</v>
      </c>
      <c r="M140" s="168">
        <v>2.6597140000000001</v>
      </c>
      <c r="N140" s="168">
        <v>0.25043399999999999</v>
      </c>
      <c r="O140" s="168">
        <v>20.411436999999992</v>
      </c>
      <c r="P140" s="168">
        <v>40.05099700000001</v>
      </c>
      <c r="Q140" s="168">
        <v>422.52247200000028</v>
      </c>
      <c r="R140" s="168">
        <v>594.32663400000013</v>
      </c>
      <c r="S140" s="168">
        <v>0.49374299999999999</v>
      </c>
      <c r="U140" s="79" t="s">
        <v>546</v>
      </c>
    </row>
    <row r="141" spans="1:21" x14ac:dyDescent="0.2">
      <c r="B141" s="79" t="s">
        <v>349</v>
      </c>
      <c r="C141" s="168">
        <v>63.074608999999995</v>
      </c>
      <c r="D141" s="168">
        <v>57.311813000000008</v>
      </c>
      <c r="E141" s="168">
        <v>33.511992000000014</v>
      </c>
      <c r="F141" s="168">
        <v>82.891966999999994</v>
      </c>
      <c r="G141" s="168">
        <v>155.05451599999998</v>
      </c>
      <c r="H141" s="168">
        <v>38.137357000000002</v>
      </c>
      <c r="I141" s="168">
        <v>0.18926999999999999</v>
      </c>
      <c r="J141" s="168">
        <v>64.235714000000002</v>
      </c>
      <c r="K141" s="168">
        <v>2.514043</v>
      </c>
      <c r="L141" s="168">
        <v>0.81782099999999991</v>
      </c>
      <c r="M141" s="168">
        <v>1.048956</v>
      </c>
      <c r="N141" s="168">
        <v>0.487064</v>
      </c>
      <c r="O141" s="168">
        <v>18.372330999999999</v>
      </c>
      <c r="P141" s="168">
        <v>30.324297000000001</v>
      </c>
      <c r="Q141" s="168">
        <v>396.14701399999996</v>
      </c>
      <c r="R141" s="168">
        <v>481.27779600000008</v>
      </c>
      <c r="S141" s="168">
        <v>0.26652399999999998</v>
      </c>
      <c r="U141" s="79" t="s">
        <v>547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2025</v>
      </c>
      <c r="B143" s="79" t="s">
        <v>338</v>
      </c>
      <c r="C143" s="168">
        <v>78.050736000000015</v>
      </c>
      <c r="D143" s="168">
        <v>65.233806000000001</v>
      </c>
      <c r="E143" s="168">
        <v>34.323889000000001</v>
      </c>
      <c r="F143" s="168">
        <v>139.68498599999998</v>
      </c>
      <c r="G143" s="168">
        <v>202.41626100000002</v>
      </c>
      <c r="H143" s="168">
        <v>43.962979000000004</v>
      </c>
      <c r="I143" s="168">
        <v>8.3505999999999997E-2</v>
      </c>
      <c r="J143" s="168">
        <v>76.511328000000006</v>
      </c>
      <c r="K143" s="168">
        <v>2.722512</v>
      </c>
      <c r="L143" s="168">
        <v>1.3447660000000001</v>
      </c>
      <c r="M143" s="168">
        <v>2.7191149999999999</v>
      </c>
      <c r="N143" s="168">
        <v>0.33737600000000001</v>
      </c>
      <c r="O143" s="168">
        <v>18.792399000000003</v>
      </c>
      <c r="P143" s="168">
        <v>41.129593000000007</v>
      </c>
      <c r="Q143" s="168">
        <v>389.89248000000021</v>
      </c>
      <c r="R143" s="168">
        <v>614.05127500000015</v>
      </c>
      <c r="S143" s="168">
        <v>0.30624699999999999</v>
      </c>
      <c r="T143" s="166">
        <v>2025</v>
      </c>
      <c r="U143" s="79" t="s">
        <v>536</v>
      </c>
    </row>
    <row r="144" spans="1:21" x14ac:dyDescent="0.2">
      <c r="B144" s="79" t="s">
        <v>339</v>
      </c>
      <c r="C144" s="168">
        <v>76.492388000000005</v>
      </c>
      <c r="D144" s="168">
        <v>63.224114</v>
      </c>
      <c r="E144" s="168">
        <v>33.155233000000003</v>
      </c>
      <c r="F144" s="168">
        <v>142.18490500000001</v>
      </c>
      <c r="G144" s="168">
        <v>197.54346199999998</v>
      </c>
      <c r="H144" s="168">
        <v>46.33850000000001</v>
      </c>
      <c r="I144" s="168">
        <v>3.0617999999999999E-2</v>
      </c>
      <c r="J144" s="168">
        <v>85.692397</v>
      </c>
      <c r="K144" s="168">
        <v>2.5997670000000004</v>
      </c>
      <c r="L144" s="168">
        <v>1.3018960000000002</v>
      </c>
      <c r="M144" s="168">
        <v>3.39832</v>
      </c>
      <c r="N144" s="168">
        <v>0.25765399999999999</v>
      </c>
      <c r="O144" s="168">
        <v>19.922354000000006</v>
      </c>
      <c r="P144" s="168">
        <v>41.230266</v>
      </c>
      <c r="Q144" s="168">
        <v>431.62853700000016</v>
      </c>
      <c r="R144" s="168">
        <v>594.40879500000017</v>
      </c>
      <c r="S144" s="168">
        <v>0.27494000000000002</v>
      </c>
      <c r="U144" s="79" t="s">
        <v>537</v>
      </c>
    </row>
    <row r="145" spans="1:21" x14ac:dyDescent="0.2">
      <c r="B145" s="79" t="s">
        <v>340</v>
      </c>
      <c r="C145" s="168">
        <v>80.936474000000004</v>
      </c>
      <c r="D145" s="168">
        <v>67.453766000000002</v>
      </c>
      <c r="E145" s="168">
        <v>39.487669000000004</v>
      </c>
      <c r="F145" s="168">
        <v>161.38101800000001</v>
      </c>
      <c r="G145" s="168">
        <v>196.68990600000001</v>
      </c>
      <c r="H145" s="168">
        <v>45.298771000000002</v>
      </c>
      <c r="I145" s="168">
        <v>2.3732999999999997E-2</v>
      </c>
      <c r="J145" s="168">
        <v>90.003264999999999</v>
      </c>
      <c r="K145" s="168">
        <v>2.3717329999999999</v>
      </c>
      <c r="L145" s="168">
        <v>1.3341859999999999</v>
      </c>
      <c r="M145" s="168">
        <v>2.8652230000000003</v>
      </c>
      <c r="N145" s="168">
        <v>0.51014199999999998</v>
      </c>
      <c r="O145" s="168">
        <v>19.207165000000003</v>
      </c>
      <c r="P145" s="168">
        <v>40.385557000000006</v>
      </c>
      <c r="Q145" s="168">
        <v>412.32126399999987</v>
      </c>
      <c r="R145" s="168">
        <v>660.52014899999995</v>
      </c>
      <c r="S145" s="168">
        <v>0.52046999999999999</v>
      </c>
      <c r="U145" s="79" t="s">
        <v>538</v>
      </c>
    </row>
    <row r="146" spans="1:21" x14ac:dyDescent="0.2">
      <c r="B146" s="79" t="s">
        <v>341</v>
      </c>
      <c r="C146" s="168">
        <v>76.234186999999991</v>
      </c>
      <c r="D146" s="168">
        <v>63.699119999999994</v>
      </c>
      <c r="E146" s="168">
        <v>38.126024000000001</v>
      </c>
      <c r="F146" s="168">
        <v>123.654003</v>
      </c>
      <c r="G146" s="168">
        <v>192.39007599999997</v>
      </c>
      <c r="H146" s="168">
        <v>39.577427000000007</v>
      </c>
      <c r="I146" s="168">
        <v>3.184E-2</v>
      </c>
      <c r="J146" s="168">
        <v>82.102614000000003</v>
      </c>
      <c r="K146" s="168">
        <v>2.3695299999999997</v>
      </c>
      <c r="L146" s="168">
        <v>1.262635</v>
      </c>
      <c r="M146" s="168">
        <v>1.6823710000000001</v>
      </c>
      <c r="N146" s="168">
        <v>0.21731300000000001</v>
      </c>
      <c r="O146" s="168">
        <v>18.161579999999994</v>
      </c>
      <c r="P146" s="168">
        <v>39.593409999999999</v>
      </c>
      <c r="Q146" s="168">
        <v>403.30196199999989</v>
      </c>
      <c r="R146" s="168">
        <v>623.32943800000021</v>
      </c>
      <c r="S146" s="168">
        <v>0.32582900000000004</v>
      </c>
      <c r="U146" s="79" t="s">
        <v>539</v>
      </c>
    </row>
    <row r="147" spans="1:21" x14ac:dyDescent="0.2">
      <c r="B147" s="79" t="s">
        <v>342</v>
      </c>
      <c r="C147" s="168">
        <v>81.955209999999994</v>
      </c>
      <c r="D147" s="168">
        <v>67.178935999999993</v>
      </c>
      <c r="E147" s="168">
        <v>54.192573000000003</v>
      </c>
      <c r="F147" s="168">
        <v>135.20156399999999</v>
      </c>
      <c r="G147" s="168">
        <v>210.52448700000002</v>
      </c>
      <c r="H147" s="168">
        <v>37.205209000000004</v>
      </c>
      <c r="I147" s="168">
        <v>9.8360000000000003E-2</v>
      </c>
      <c r="J147" s="168">
        <v>96.187704000000011</v>
      </c>
      <c r="K147" s="168">
        <v>3.280796</v>
      </c>
      <c r="L147" s="168">
        <v>1.464418</v>
      </c>
      <c r="M147" s="168">
        <v>3.5989789999999999</v>
      </c>
      <c r="N147" s="168">
        <v>0.19454199999999999</v>
      </c>
      <c r="O147" s="168">
        <v>19.666960000000003</v>
      </c>
      <c r="P147" s="168">
        <v>46.082031000000001</v>
      </c>
      <c r="Q147" s="168">
        <v>485.91125499999987</v>
      </c>
      <c r="R147" s="168">
        <v>661.50517900000011</v>
      </c>
      <c r="S147" s="168">
        <v>0.37296600000000002</v>
      </c>
      <c r="U147" s="79" t="s">
        <v>540</v>
      </c>
    </row>
    <row r="148" spans="1:21" x14ac:dyDescent="0.2">
      <c r="B148" s="79" t="s">
        <v>343</v>
      </c>
      <c r="C148" s="168">
        <v>71.318333000000024</v>
      </c>
      <c r="D148" s="168">
        <v>62.821958000000002</v>
      </c>
      <c r="E148" s="168">
        <v>40.711213999999998</v>
      </c>
      <c r="F148" s="168">
        <v>124.72622699999998</v>
      </c>
      <c r="G148" s="168">
        <v>201.47041700000005</v>
      </c>
      <c r="H148" s="168">
        <v>38.066565999999995</v>
      </c>
      <c r="I148" s="168">
        <v>0.32648100000000002</v>
      </c>
      <c r="J148" s="168">
        <v>83.952584999999999</v>
      </c>
      <c r="K148" s="168">
        <v>2.2617929999999999</v>
      </c>
      <c r="L148" s="168">
        <v>1.080894</v>
      </c>
      <c r="M148" s="168">
        <v>2.802959</v>
      </c>
      <c r="N148" s="168">
        <v>0.20894599999999999</v>
      </c>
      <c r="O148" s="168">
        <v>17.770315000000007</v>
      </c>
      <c r="P148" s="168">
        <v>40.033155000000001</v>
      </c>
      <c r="Q148" s="168">
        <v>425.99286599999982</v>
      </c>
      <c r="R148" s="168">
        <v>604.24782999999991</v>
      </c>
      <c r="S148" s="168">
        <v>0.29800100000000002</v>
      </c>
      <c r="U148" s="79" t="s">
        <v>541</v>
      </c>
    </row>
    <row r="149" spans="1:21" x14ac:dyDescent="0.2">
      <c r="B149" s="79" t="s">
        <v>344</v>
      </c>
      <c r="C149" s="168">
        <v>85.411135000000016</v>
      </c>
      <c r="D149" s="168">
        <v>69.564408999999998</v>
      </c>
      <c r="E149" s="168">
        <v>40.379619999999996</v>
      </c>
      <c r="F149" s="168">
        <v>144.51106200000001</v>
      </c>
      <c r="G149" s="168">
        <v>228.99615499999999</v>
      </c>
      <c r="H149" s="168">
        <v>50.918573000000002</v>
      </c>
      <c r="I149" s="168">
        <v>1.200256</v>
      </c>
      <c r="J149" s="168">
        <v>95.186475000000002</v>
      </c>
      <c r="K149" s="168">
        <v>2.7139310000000001</v>
      </c>
      <c r="L149" s="168">
        <v>1.4284970000000001</v>
      </c>
      <c r="M149" s="168">
        <v>4.7015709999999995</v>
      </c>
      <c r="N149" s="168">
        <v>0.328013</v>
      </c>
      <c r="O149" s="168">
        <v>23.038219999999999</v>
      </c>
      <c r="P149" s="168">
        <v>42.724298000000005</v>
      </c>
      <c r="Q149" s="168">
        <v>487.45055900000006</v>
      </c>
      <c r="R149" s="168">
        <v>608.128151</v>
      </c>
      <c r="S149" s="168">
        <v>0.36561000000000005</v>
      </c>
      <c r="U149" s="79" t="s">
        <v>542</v>
      </c>
    </row>
    <row r="150" spans="1:21" x14ac:dyDescent="0.2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543</v>
      </c>
    </row>
    <row r="151" spans="1:21" x14ac:dyDescent="0.2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544</v>
      </c>
    </row>
    <row r="152" spans="1:21" x14ac:dyDescent="0.2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7" t="s">
        <v>717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2024</v>
      </c>
      <c r="B161" s="79" t="s">
        <v>338</v>
      </c>
      <c r="C161" s="168">
        <v>819.76035300000001</v>
      </c>
      <c r="D161" s="168">
        <v>37.461002999999998</v>
      </c>
      <c r="E161" s="168">
        <v>10.854040000000001</v>
      </c>
      <c r="F161" s="168">
        <v>200.96660699999998</v>
      </c>
      <c r="G161" s="168">
        <v>13.406709999999997</v>
      </c>
      <c r="H161" s="168">
        <v>0.42258799999999996</v>
      </c>
      <c r="I161" s="168">
        <v>6.9581249999999999</v>
      </c>
      <c r="J161" s="168">
        <v>193.25443699999997</v>
      </c>
      <c r="K161" s="168">
        <v>11.212031</v>
      </c>
      <c r="L161" s="168">
        <v>9.3956529999999994</v>
      </c>
      <c r="M161" s="168">
        <v>0.7246999999999999</v>
      </c>
      <c r="N161" s="168">
        <v>0</v>
      </c>
      <c r="O161" s="168">
        <v>8.7032939999999979</v>
      </c>
      <c r="P161" s="166">
        <v>2024</v>
      </c>
      <c r="Q161" s="79" t="s">
        <v>536</v>
      </c>
    </row>
    <row r="162" spans="1:17" x14ac:dyDescent="0.2">
      <c r="B162" s="79" t="s">
        <v>339</v>
      </c>
      <c r="C162" s="168">
        <v>933.87886299999991</v>
      </c>
      <c r="D162" s="168">
        <v>34.09621099999999</v>
      </c>
      <c r="E162" s="168">
        <v>7.1947270000000003</v>
      </c>
      <c r="F162" s="168">
        <v>193.14687799999996</v>
      </c>
      <c r="G162" s="168">
        <v>12.033646999999998</v>
      </c>
      <c r="H162" s="168">
        <v>0.55285300000000004</v>
      </c>
      <c r="I162" s="168">
        <v>8.2988499999999998</v>
      </c>
      <c r="J162" s="168">
        <v>194.38156400000005</v>
      </c>
      <c r="K162" s="168">
        <v>11.627527999999998</v>
      </c>
      <c r="L162" s="168">
        <v>10.211794999999999</v>
      </c>
      <c r="M162" s="168">
        <v>1.0543400000000001</v>
      </c>
      <c r="N162" s="168">
        <v>0</v>
      </c>
      <c r="O162" s="168">
        <v>10.744952999999999</v>
      </c>
      <c r="P162" s="167"/>
      <c r="Q162" s="79" t="s">
        <v>537</v>
      </c>
    </row>
    <row r="163" spans="1:17" x14ac:dyDescent="0.2">
      <c r="B163" s="79" t="s">
        <v>340</v>
      </c>
      <c r="C163" s="168">
        <v>872.22136700000021</v>
      </c>
      <c r="D163" s="168">
        <v>37.591849000000003</v>
      </c>
      <c r="E163" s="168">
        <v>13.753550999999998</v>
      </c>
      <c r="F163" s="168">
        <v>190.76437299999998</v>
      </c>
      <c r="G163" s="168">
        <v>11.065557999999996</v>
      </c>
      <c r="H163" s="168">
        <v>0.58212000000000008</v>
      </c>
      <c r="I163" s="168">
        <v>7.8290970000000009</v>
      </c>
      <c r="J163" s="168">
        <v>192.11210600000004</v>
      </c>
      <c r="K163" s="168">
        <v>11.327306999999999</v>
      </c>
      <c r="L163" s="168">
        <v>10.70139</v>
      </c>
      <c r="M163" s="168">
        <v>0.74167000000000005</v>
      </c>
      <c r="N163" s="168">
        <v>0</v>
      </c>
      <c r="O163" s="168">
        <v>10.225417</v>
      </c>
      <c r="P163" s="167"/>
      <c r="Q163" s="79" t="s">
        <v>538</v>
      </c>
    </row>
    <row r="164" spans="1:17" x14ac:dyDescent="0.2">
      <c r="B164" s="79" t="s">
        <v>341</v>
      </c>
      <c r="C164" s="168">
        <v>881.3098940000001</v>
      </c>
      <c r="D164" s="168">
        <v>34.308468000000005</v>
      </c>
      <c r="E164" s="168">
        <v>8.7933900000000005</v>
      </c>
      <c r="F164" s="168">
        <v>209.65112299999998</v>
      </c>
      <c r="G164" s="168">
        <v>11.182435</v>
      </c>
      <c r="H164" s="168">
        <v>0.54439700000000002</v>
      </c>
      <c r="I164" s="168">
        <v>9.2882350000000002</v>
      </c>
      <c r="J164" s="168">
        <v>197.39562900000004</v>
      </c>
      <c r="K164" s="168">
        <v>14.817458</v>
      </c>
      <c r="L164" s="168">
        <v>9.637260999999997</v>
      </c>
      <c r="M164" s="168">
        <v>1.0228439999999999</v>
      </c>
      <c r="N164" s="168">
        <v>0</v>
      </c>
      <c r="O164" s="168">
        <v>10.999829999999999</v>
      </c>
      <c r="P164" s="167"/>
      <c r="Q164" s="79" t="s">
        <v>539</v>
      </c>
    </row>
    <row r="165" spans="1:17" x14ac:dyDescent="0.2">
      <c r="B165" s="79" t="s">
        <v>342</v>
      </c>
      <c r="C165" s="168">
        <v>882.21003000000007</v>
      </c>
      <c r="D165" s="168">
        <v>36.381532999999997</v>
      </c>
      <c r="E165" s="168">
        <v>11.964354</v>
      </c>
      <c r="F165" s="168">
        <v>208.56303300000002</v>
      </c>
      <c r="G165" s="168">
        <v>10.489581000000001</v>
      </c>
      <c r="H165" s="168">
        <v>0.63247199999999992</v>
      </c>
      <c r="I165" s="168">
        <v>8.4709420000000009</v>
      </c>
      <c r="J165" s="168">
        <v>209.89948099999998</v>
      </c>
      <c r="K165" s="168">
        <v>16.860025</v>
      </c>
      <c r="L165" s="168">
        <v>9.3972420000000021</v>
      </c>
      <c r="M165" s="168">
        <v>2.1341670000000001</v>
      </c>
      <c r="N165" s="168">
        <v>0</v>
      </c>
      <c r="O165" s="168">
        <v>10.940826000000001</v>
      </c>
      <c r="P165" s="167"/>
      <c r="Q165" s="79" t="s">
        <v>540</v>
      </c>
    </row>
    <row r="166" spans="1:17" x14ac:dyDescent="0.2">
      <c r="B166" s="79" t="s">
        <v>343</v>
      </c>
      <c r="C166" s="168">
        <v>720.88100199999997</v>
      </c>
      <c r="D166" s="168">
        <v>28.688767999999989</v>
      </c>
      <c r="E166" s="168">
        <v>13.009797000000001</v>
      </c>
      <c r="F166" s="168">
        <v>200.122195</v>
      </c>
      <c r="G166" s="168">
        <v>10.817142999999998</v>
      </c>
      <c r="H166" s="168">
        <v>0.45055400000000001</v>
      </c>
      <c r="I166" s="168">
        <v>6.1013330000000003</v>
      </c>
      <c r="J166" s="168">
        <v>187.079892</v>
      </c>
      <c r="K166" s="168">
        <v>13.745918</v>
      </c>
      <c r="L166" s="168">
        <v>9.0614129999999999</v>
      </c>
      <c r="M166" s="168">
        <v>2.4097119999999999</v>
      </c>
      <c r="N166" s="168">
        <v>0</v>
      </c>
      <c r="O166" s="168">
        <v>10.809007000000001</v>
      </c>
      <c r="P166" s="167"/>
      <c r="Q166" s="79" t="s">
        <v>541</v>
      </c>
    </row>
    <row r="167" spans="1:17" x14ac:dyDescent="0.2">
      <c r="B167" s="79" t="s">
        <v>344</v>
      </c>
      <c r="C167" s="168">
        <v>671.68598300000019</v>
      </c>
      <c r="D167" s="168">
        <v>40.475633999999985</v>
      </c>
      <c r="E167" s="168">
        <v>9.4414189999999998</v>
      </c>
      <c r="F167" s="168">
        <v>223.22071100000005</v>
      </c>
      <c r="G167" s="168">
        <v>11.117343000000002</v>
      </c>
      <c r="H167" s="168">
        <v>0.63717099999999993</v>
      </c>
      <c r="I167" s="168">
        <v>4.2060779999999998</v>
      </c>
      <c r="J167" s="168">
        <v>217.838201</v>
      </c>
      <c r="K167" s="168">
        <v>18.08531</v>
      </c>
      <c r="L167" s="168">
        <v>10.536308999999999</v>
      </c>
      <c r="M167" s="168">
        <v>0.82236900000000013</v>
      </c>
      <c r="N167" s="168">
        <v>0</v>
      </c>
      <c r="O167" s="168">
        <v>12.487879000000001</v>
      </c>
      <c r="P167" s="167"/>
      <c r="Q167" s="79" t="s">
        <v>542</v>
      </c>
    </row>
    <row r="168" spans="1:17" x14ac:dyDescent="0.2">
      <c r="B168" s="79" t="s">
        <v>345</v>
      </c>
      <c r="C168" s="168">
        <v>391.67360400000007</v>
      </c>
      <c r="D168" s="168">
        <v>27.953492999999987</v>
      </c>
      <c r="E168" s="168">
        <v>4.1754619999999996</v>
      </c>
      <c r="F168" s="168">
        <v>166.29202900000001</v>
      </c>
      <c r="G168" s="168">
        <v>9.647788000000002</v>
      </c>
      <c r="H168" s="168">
        <v>0.32156200000000001</v>
      </c>
      <c r="I168" s="168">
        <v>3.3100589999999999</v>
      </c>
      <c r="J168" s="168">
        <v>135.67971400000002</v>
      </c>
      <c r="K168" s="168">
        <v>12.926885</v>
      </c>
      <c r="L168" s="168">
        <v>7.5367819999999988</v>
      </c>
      <c r="M168" s="168">
        <v>0.50039199999999995</v>
      </c>
      <c r="N168" s="168">
        <v>0</v>
      </c>
      <c r="O168" s="168">
        <v>12.668747</v>
      </c>
      <c r="P168" s="167"/>
      <c r="Q168" s="79" t="s">
        <v>543</v>
      </c>
    </row>
    <row r="169" spans="1:17" x14ac:dyDescent="0.2">
      <c r="B169" s="79" t="s">
        <v>346</v>
      </c>
      <c r="C169" s="168">
        <v>863.21313000000009</v>
      </c>
      <c r="D169" s="168">
        <v>27.830764999999996</v>
      </c>
      <c r="E169" s="168">
        <v>9.2166290000000011</v>
      </c>
      <c r="F169" s="168">
        <v>186.61977200000001</v>
      </c>
      <c r="G169" s="168">
        <v>9.570485000000005</v>
      </c>
      <c r="H169" s="168">
        <v>0.47879300000000002</v>
      </c>
      <c r="I169" s="168">
        <v>7.3333440000000003</v>
      </c>
      <c r="J169" s="168">
        <v>189.74821500000002</v>
      </c>
      <c r="K169" s="168">
        <v>15.524666000000002</v>
      </c>
      <c r="L169" s="168">
        <v>11.025144999999998</v>
      </c>
      <c r="M169" s="168">
        <v>0.30592900000000001</v>
      </c>
      <c r="N169" s="168">
        <v>0</v>
      </c>
      <c r="O169" s="168">
        <v>10.453554</v>
      </c>
      <c r="P169" s="167"/>
      <c r="Q169" s="79" t="s">
        <v>544</v>
      </c>
    </row>
    <row r="170" spans="1:17" x14ac:dyDescent="0.2">
      <c r="B170" s="79" t="s">
        <v>347</v>
      </c>
      <c r="C170" s="168">
        <v>921.31660099999999</v>
      </c>
      <c r="D170" s="168">
        <v>32.883606999999998</v>
      </c>
      <c r="E170" s="168">
        <v>8.930375999999999</v>
      </c>
      <c r="F170" s="168">
        <v>209.63767300000001</v>
      </c>
      <c r="G170" s="168">
        <v>13.512746999999999</v>
      </c>
      <c r="H170" s="168">
        <v>0.83369100000000007</v>
      </c>
      <c r="I170" s="168">
        <v>8.7997539999999983</v>
      </c>
      <c r="J170" s="168">
        <v>225.66152600000001</v>
      </c>
      <c r="K170" s="168">
        <v>17.691302</v>
      </c>
      <c r="L170" s="168">
        <v>11.561302</v>
      </c>
      <c r="M170" s="168">
        <v>0.94386899999999996</v>
      </c>
      <c r="N170" s="168">
        <v>0</v>
      </c>
      <c r="O170" s="168">
        <v>10.662179999999999</v>
      </c>
      <c r="P170" s="167"/>
      <c r="Q170" s="79" t="s">
        <v>545</v>
      </c>
    </row>
    <row r="171" spans="1:17" x14ac:dyDescent="0.2">
      <c r="B171" s="79" t="s">
        <v>348</v>
      </c>
      <c r="C171" s="168">
        <v>909.09597599999984</v>
      </c>
      <c r="D171" s="168">
        <v>44.06088900000001</v>
      </c>
      <c r="E171" s="168">
        <v>8.0241980000000002</v>
      </c>
      <c r="F171" s="168">
        <v>178.77626800000002</v>
      </c>
      <c r="G171" s="168">
        <v>11.421130000000002</v>
      </c>
      <c r="H171" s="168">
        <v>0.99635700000000005</v>
      </c>
      <c r="I171" s="168">
        <v>4.769069</v>
      </c>
      <c r="J171" s="168">
        <v>196.83777899999998</v>
      </c>
      <c r="K171" s="168">
        <v>17.080615000000002</v>
      </c>
      <c r="L171" s="168">
        <v>9.0849110000000017</v>
      </c>
      <c r="M171" s="168">
        <v>1.5283769999999994</v>
      </c>
      <c r="N171" s="168">
        <v>0</v>
      </c>
      <c r="O171" s="168">
        <v>9.0525299999999991</v>
      </c>
      <c r="P171" s="167"/>
      <c r="Q171" s="79" t="s">
        <v>546</v>
      </c>
    </row>
    <row r="172" spans="1:17" x14ac:dyDescent="0.2">
      <c r="B172" s="79" t="s">
        <v>349</v>
      </c>
      <c r="C172" s="168">
        <v>759.46962800000017</v>
      </c>
      <c r="D172" s="168">
        <v>53.403694999999992</v>
      </c>
      <c r="E172" s="168">
        <v>10.119340999999999</v>
      </c>
      <c r="F172" s="168">
        <v>133.05324800000002</v>
      </c>
      <c r="G172" s="168">
        <v>12.528861999999997</v>
      </c>
      <c r="H172" s="168">
        <v>0.33792500000000003</v>
      </c>
      <c r="I172" s="168">
        <v>9.6161969999999997</v>
      </c>
      <c r="J172" s="168">
        <v>154.08143300000006</v>
      </c>
      <c r="K172" s="168">
        <v>16.172136999999999</v>
      </c>
      <c r="L172" s="168">
        <v>8.2481620000000007</v>
      </c>
      <c r="M172" s="168">
        <v>0.805921</v>
      </c>
      <c r="N172" s="168">
        <v>0</v>
      </c>
      <c r="O172" s="168">
        <v>8.2491009999999996</v>
      </c>
      <c r="P172" s="167"/>
      <c r="Q172" s="79" t="s">
        <v>547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2025</v>
      </c>
      <c r="B174" s="79" t="s">
        <v>338</v>
      </c>
      <c r="C174" s="168">
        <v>704.41703299999995</v>
      </c>
      <c r="D174" s="168">
        <v>37.545557000000002</v>
      </c>
      <c r="E174" s="168">
        <v>4.7553710000000002</v>
      </c>
      <c r="F174" s="168">
        <v>193.02654800000002</v>
      </c>
      <c r="G174" s="168">
        <v>10.447308999999997</v>
      </c>
      <c r="H174" s="168">
        <v>0.54797200000000001</v>
      </c>
      <c r="I174" s="168">
        <v>6.5693040000000007</v>
      </c>
      <c r="J174" s="168">
        <v>178.00850200000002</v>
      </c>
      <c r="K174" s="168">
        <v>14.989756</v>
      </c>
      <c r="L174" s="168">
        <v>10.523340999999999</v>
      </c>
      <c r="M174" s="168">
        <v>0.75649999999999995</v>
      </c>
      <c r="N174" s="168">
        <v>0</v>
      </c>
      <c r="O174" s="168">
        <v>7.0622310000000006</v>
      </c>
      <c r="P174" s="166">
        <v>2025</v>
      </c>
      <c r="Q174" s="79" t="s">
        <v>536</v>
      </c>
    </row>
    <row r="175" spans="1:17" x14ac:dyDescent="0.2">
      <c r="B175" s="79" t="s">
        <v>339</v>
      </c>
      <c r="C175" s="168">
        <v>884.73691199999996</v>
      </c>
      <c r="D175" s="168">
        <v>57.13775099999998</v>
      </c>
      <c r="E175" s="168">
        <v>11.512681000000001</v>
      </c>
      <c r="F175" s="168">
        <v>184.71362199999999</v>
      </c>
      <c r="G175" s="168">
        <v>11.822478</v>
      </c>
      <c r="H175" s="168">
        <v>0.62601399999999996</v>
      </c>
      <c r="I175" s="168">
        <v>6.7795590000000008</v>
      </c>
      <c r="J175" s="168">
        <v>185.09278099999997</v>
      </c>
      <c r="K175" s="168">
        <v>12.182347000000002</v>
      </c>
      <c r="L175" s="168">
        <v>10.483861999999997</v>
      </c>
      <c r="M175" s="168">
        <v>1.064295</v>
      </c>
      <c r="N175" s="168">
        <v>0</v>
      </c>
      <c r="O175" s="168">
        <v>7.287274</v>
      </c>
      <c r="P175" s="167"/>
      <c r="Q175" s="79" t="s">
        <v>537</v>
      </c>
    </row>
    <row r="176" spans="1:17" x14ac:dyDescent="0.2">
      <c r="B176" s="79" t="s">
        <v>340</v>
      </c>
      <c r="C176" s="168">
        <v>823.23390399999994</v>
      </c>
      <c r="D176" s="168">
        <v>75.506816000000001</v>
      </c>
      <c r="E176" s="168">
        <v>7.8488299999999995</v>
      </c>
      <c r="F176" s="168">
        <v>193.27148700000001</v>
      </c>
      <c r="G176" s="168">
        <v>12.383012000000001</v>
      </c>
      <c r="H176" s="168">
        <v>0.59913100000000008</v>
      </c>
      <c r="I176" s="168">
        <v>5.9077760000000019</v>
      </c>
      <c r="J176" s="168">
        <v>198.90714599999998</v>
      </c>
      <c r="K176" s="168">
        <v>12.256780000000001</v>
      </c>
      <c r="L176" s="168">
        <v>10.382795999999997</v>
      </c>
      <c r="M176" s="168">
        <v>1.2831579999999998</v>
      </c>
      <c r="N176" s="168">
        <v>0</v>
      </c>
      <c r="O176" s="168">
        <v>8.1888619999999985</v>
      </c>
      <c r="P176" s="167"/>
      <c r="Q176" s="79" t="s">
        <v>538</v>
      </c>
    </row>
    <row r="177" spans="2:19" x14ac:dyDescent="0.2">
      <c r="B177" s="79" t="s">
        <v>341</v>
      </c>
      <c r="C177" s="168">
        <v>847.84071199999994</v>
      </c>
      <c r="D177" s="168">
        <v>38.492695999999995</v>
      </c>
      <c r="E177" s="168">
        <v>6.3832520000000006</v>
      </c>
      <c r="F177" s="168">
        <v>167.137957</v>
      </c>
      <c r="G177" s="168">
        <v>8.7000520000000012</v>
      </c>
      <c r="H177" s="168">
        <v>0.43607200000000002</v>
      </c>
      <c r="I177" s="168">
        <v>8.981662</v>
      </c>
      <c r="J177" s="168">
        <v>176.01172699999995</v>
      </c>
      <c r="K177" s="168">
        <v>11.917477</v>
      </c>
      <c r="L177" s="168">
        <v>10.002107000000001</v>
      </c>
      <c r="M177" s="168">
        <v>1.3443489999999998</v>
      </c>
      <c r="N177" s="168">
        <v>0</v>
      </c>
      <c r="O177" s="168">
        <v>10.940583</v>
      </c>
      <c r="P177" s="167"/>
      <c r="Q177" s="79" t="s">
        <v>539</v>
      </c>
    </row>
    <row r="178" spans="2:19" x14ac:dyDescent="0.2">
      <c r="B178" s="79" t="s">
        <v>342</v>
      </c>
      <c r="C178" s="168">
        <v>968.32772499999999</v>
      </c>
      <c r="D178" s="168">
        <v>46.995440999999985</v>
      </c>
      <c r="E178" s="168">
        <v>12.922004999999999</v>
      </c>
      <c r="F178" s="168">
        <v>203.057311</v>
      </c>
      <c r="G178" s="168">
        <v>14.150812000000005</v>
      </c>
      <c r="H178" s="168">
        <v>0.90473000000000003</v>
      </c>
      <c r="I178" s="168">
        <v>5.7947040000000003</v>
      </c>
      <c r="J178" s="168">
        <v>197.98464099999998</v>
      </c>
      <c r="K178" s="168">
        <v>15.357563000000001</v>
      </c>
      <c r="L178" s="168">
        <v>10.720333999999998</v>
      </c>
      <c r="M178" s="168">
        <v>0.954704</v>
      </c>
      <c r="N178" s="168">
        <v>0</v>
      </c>
      <c r="O178" s="168">
        <v>10.657082000000001</v>
      </c>
      <c r="P178" s="167"/>
      <c r="Q178" s="79" t="s">
        <v>540</v>
      </c>
    </row>
    <row r="179" spans="2:19" x14ac:dyDescent="0.2">
      <c r="B179" s="79" t="s">
        <v>343</v>
      </c>
      <c r="C179" s="168">
        <v>935.29631500000005</v>
      </c>
      <c r="D179" s="168">
        <v>42.752202000000011</v>
      </c>
      <c r="E179" s="168">
        <v>9.2028079999999992</v>
      </c>
      <c r="F179" s="168">
        <v>193.47699600000001</v>
      </c>
      <c r="G179" s="168">
        <v>13.881793999999992</v>
      </c>
      <c r="H179" s="168">
        <v>0.48889699999999997</v>
      </c>
      <c r="I179" s="168">
        <v>7.3329650000000006</v>
      </c>
      <c r="J179" s="168">
        <v>181.94926399999997</v>
      </c>
      <c r="K179" s="168">
        <v>14.751532999999998</v>
      </c>
      <c r="L179" s="168">
        <v>9.4778309999999966</v>
      </c>
      <c r="M179" s="168">
        <v>1.211746</v>
      </c>
      <c r="N179" s="168">
        <v>0</v>
      </c>
      <c r="O179" s="168">
        <v>10.949209999999999</v>
      </c>
      <c r="P179" s="167"/>
      <c r="Q179" s="79" t="s">
        <v>541</v>
      </c>
      <c r="R179" s="169"/>
      <c r="S179" s="169"/>
    </row>
    <row r="180" spans="2:19" x14ac:dyDescent="0.2">
      <c r="B180" s="79" t="s">
        <v>344</v>
      </c>
      <c r="C180" s="168">
        <v>840.04785800000002</v>
      </c>
      <c r="D180" s="168">
        <v>41.373979000000006</v>
      </c>
      <c r="E180" s="168">
        <v>6.500534</v>
      </c>
      <c r="F180" s="168">
        <v>191.06278299999997</v>
      </c>
      <c r="G180" s="168">
        <v>14.202717999999994</v>
      </c>
      <c r="H180" s="168">
        <v>0.68041200000000002</v>
      </c>
      <c r="I180" s="168">
        <v>9.3260170000000002</v>
      </c>
      <c r="J180" s="168">
        <v>203.85714800000002</v>
      </c>
      <c r="K180" s="168">
        <v>17.713982000000001</v>
      </c>
      <c r="L180" s="168">
        <v>10.918142999999997</v>
      </c>
      <c r="M180" s="168">
        <v>0.65151700000000012</v>
      </c>
      <c r="N180" s="168">
        <v>0</v>
      </c>
      <c r="O180" s="168">
        <v>11.508675</v>
      </c>
      <c r="P180" s="167"/>
      <c r="Q180" s="79" t="s">
        <v>542</v>
      </c>
      <c r="R180" s="169"/>
      <c r="S180" s="169"/>
    </row>
    <row r="181" spans="2:19" x14ac:dyDescent="0.2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543</v>
      </c>
      <c r="R181" s="169"/>
      <c r="S181" s="169"/>
    </row>
    <row r="182" spans="2:19" x14ac:dyDescent="0.2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544</v>
      </c>
      <c r="R182" s="169"/>
      <c r="S182" s="169"/>
    </row>
    <row r="183" spans="2:19" x14ac:dyDescent="0.2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51" t="s">
        <v>677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2">
      <c r="A3" s="122" t="s">
        <v>722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723</v>
      </c>
    </row>
    <row r="4" spans="1:13" ht="26.25" customHeight="1" x14ac:dyDescent="0.2">
      <c r="A4" s="252" t="s">
        <v>307</v>
      </c>
      <c r="B4" s="255" t="s">
        <v>678</v>
      </c>
      <c r="C4" s="256"/>
      <c r="D4" s="256"/>
      <c r="E4" s="256"/>
      <c r="F4" s="257"/>
      <c r="G4" s="255" t="s">
        <v>679</v>
      </c>
      <c r="H4" s="256"/>
      <c r="I4" s="256"/>
      <c r="J4" s="256"/>
      <c r="K4" s="257"/>
      <c r="L4" s="125"/>
      <c r="M4" s="248" t="s">
        <v>595</v>
      </c>
    </row>
    <row r="5" spans="1:13" ht="56.25" customHeight="1" x14ac:dyDescent="0.2">
      <c r="A5" s="253"/>
      <c r="B5" s="258">
        <v>2024</v>
      </c>
      <c r="C5" s="259"/>
      <c r="D5" s="258">
        <v>2025</v>
      </c>
      <c r="E5" s="259"/>
      <c r="F5" s="126" t="s">
        <v>680</v>
      </c>
      <c r="G5" s="258">
        <v>2024</v>
      </c>
      <c r="H5" s="259"/>
      <c r="I5" s="258">
        <v>2025</v>
      </c>
      <c r="J5" s="259"/>
      <c r="K5" s="126" t="s">
        <v>680</v>
      </c>
      <c r="L5" s="127"/>
      <c r="M5" s="249"/>
    </row>
    <row r="6" spans="1:13" ht="24" customHeight="1" x14ac:dyDescent="0.2">
      <c r="A6" s="254"/>
      <c r="B6" s="126" t="s">
        <v>681</v>
      </c>
      <c r="C6" s="128" t="s">
        <v>295</v>
      </c>
      <c r="D6" s="126" t="s">
        <v>681</v>
      </c>
      <c r="E6" s="129" t="s">
        <v>295</v>
      </c>
      <c r="F6" s="130"/>
      <c r="G6" s="126" t="s">
        <v>681</v>
      </c>
      <c r="H6" s="128" t="s">
        <v>295</v>
      </c>
      <c r="I6" s="126" t="s">
        <v>681</v>
      </c>
      <c r="J6" s="260" t="s">
        <v>295</v>
      </c>
      <c r="K6" s="261"/>
      <c r="L6" s="131"/>
      <c r="M6" s="250"/>
    </row>
    <row r="7" spans="1:13" x14ac:dyDescent="0.2">
      <c r="A7" s="132" t="s">
        <v>296</v>
      </c>
      <c r="B7" s="133">
        <f>SUM(B9:B25)</f>
        <v>62346.124205999993</v>
      </c>
      <c r="C7" s="133">
        <f>SUM(C9:C25)</f>
        <v>100</v>
      </c>
      <c r="D7" s="133">
        <f>SUM(D9:D25)</f>
        <v>66277.827294000002</v>
      </c>
      <c r="E7" s="133">
        <f>SUM(E9:E25)</f>
        <v>100.00000000000001</v>
      </c>
      <c r="F7" s="133">
        <f>D7/B7*100-100</f>
        <v>6.3062510109034804</v>
      </c>
      <c r="G7" s="133">
        <f>SUM(G9:G25)</f>
        <v>47724.426004000001</v>
      </c>
      <c r="H7" s="133">
        <f>SUM(H9:H25)</f>
        <v>99.999999999999986</v>
      </c>
      <c r="I7" s="133">
        <f>SUM(I9:I25)</f>
        <v>48053.746719000002</v>
      </c>
      <c r="J7" s="133">
        <f>SUM(J9:J25)</f>
        <v>100</v>
      </c>
      <c r="K7" s="133">
        <f>I7/G7*100-100</f>
        <v>0.69004646587555385</v>
      </c>
      <c r="L7" s="133"/>
      <c r="M7" s="132" t="s">
        <v>296</v>
      </c>
    </row>
    <row r="8" spans="1:13" x14ac:dyDescent="0.2">
      <c r="M8" s="134"/>
    </row>
    <row r="9" spans="1:13" x14ac:dyDescent="0.2">
      <c r="A9" s="135" t="s">
        <v>297</v>
      </c>
      <c r="B9" s="42">
        <v>6526.8929539999999</v>
      </c>
      <c r="C9" s="42">
        <f t="shared" ref="C9:C25" si="0">B9/$B$7*100</f>
        <v>10.468803052510957</v>
      </c>
      <c r="D9" s="42">
        <v>7046.4914019999997</v>
      </c>
      <c r="E9" s="42">
        <f>D9/$D$7*100</f>
        <v>10.631747734793208</v>
      </c>
      <c r="F9" s="42">
        <f>D9/B9*100-100</f>
        <v>7.960885089766407</v>
      </c>
      <c r="G9" s="42">
        <v>3735.248853000001</v>
      </c>
      <c r="H9" s="42">
        <f>G9/$G$7*100</f>
        <v>7.8267025206063936</v>
      </c>
      <c r="I9" s="42">
        <v>3710.7008190000001</v>
      </c>
      <c r="J9" s="42">
        <f>I9/$I$7*100</f>
        <v>7.7219802249734331</v>
      </c>
      <c r="K9" s="42">
        <f>I9/G9*100-100</f>
        <v>-0.65719942542207832</v>
      </c>
      <c r="L9" s="42"/>
      <c r="M9" s="135" t="s">
        <v>596</v>
      </c>
    </row>
    <row r="10" spans="1:13" x14ac:dyDescent="0.2">
      <c r="A10" s="135" t="s">
        <v>298</v>
      </c>
      <c r="B10" s="42">
        <v>2897.4921830000008</v>
      </c>
      <c r="C10" s="42">
        <f t="shared" si="0"/>
        <v>4.6474295233273777</v>
      </c>
      <c r="D10" s="42">
        <v>3084.7807229999994</v>
      </c>
      <c r="E10" s="42">
        <f t="shared" ref="E10:E25" si="1">D10/$D$7*100</f>
        <v>4.6543178147894091</v>
      </c>
      <c r="F10" s="42">
        <f t="shared" ref="F10:F25" si="2">D10/B10*100-100</f>
        <v>6.4638151950451288</v>
      </c>
      <c r="G10" s="42">
        <v>2401.1876229999998</v>
      </c>
      <c r="H10" s="42">
        <f t="shared" ref="H10:H25" si="3">G10/$G$7*100</f>
        <v>5.031359880156014</v>
      </c>
      <c r="I10" s="42">
        <v>2404.5547449999999</v>
      </c>
      <c r="J10" s="42">
        <f t="shared" ref="J10:J25" si="4">I10/$I$7*100</f>
        <v>5.0038860841817803</v>
      </c>
      <c r="K10" s="42">
        <f t="shared" ref="K10:K25" si="5">I10/G10*100-100</f>
        <v>0.14022735948444165</v>
      </c>
      <c r="L10" s="42"/>
      <c r="M10" s="135" t="s">
        <v>597</v>
      </c>
    </row>
    <row r="11" spans="1:13" x14ac:dyDescent="0.2">
      <c r="A11" s="135" t="s">
        <v>299</v>
      </c>
      <c r="B11" s="42">
        <v>6718.3457400000007</v>
      </c>
      <c r="C11" s="42">
        <f t="shared" si="0"/>
        <v>10.775883546187542</v>
      </c>
      <c r="D11" s="42">
        <v>5928.2274390000002</v>
      </c>
      <c r="E11" s="42">
        <f t="shared" si="1"/>
        <v>8.9445108281886476</v>
      </c>
      <c r="F11" s="42">
        <f t="shared" si="2"/>
        <v>-11.76060791715075</v>
      </c>
      <c r="G11" s="42">
        <v>3442.3585830000002</v>
      </c>
      <c r="H11" s="42">
        <f t="shared" si="3"/>
        <v>7.2129910639710584</v>
      </c>
      <c r="I11" s="42">
        <v>2705.3005640000001</v>
      </c>
      <c r="J11" s="42">
        <f t="shared" si="4"/>
        <v>5.6297390915625511</v>
      </c>
      <c r="K11" s="42">
        <f t="shared" si="5"/>
        <v>-21.41142478996646</v>
      </c>
      <c r="L11" s="42"/>
      <c r="M11" s="135" t="s">
        <v>598</v>
      </c>
    </row>
    <row r="12" spans="1:13" x14ac:dyDescent="0.2">
      <c r="A12" s="135" t="s">
        <v>300</v>
      </c>
      <c r="B12" s="42">
        <v>7374.1925349999992</v>
      </c>
      <c r="C12" s="42">
        <f t="shared" si="0"/>
        <v>11.827828319583546</v>
      </c>
      <c r="D12" s="42">
        <v>9450.5643330000039</v>
      </c>
      <c r="E12" s="42">
        <f t="shared" si="1"/>
        <v>14.259013487389236</v>
      </c>
      <c r="F12" s="42">
        <f t="shared" si="2"/>
        <v>28.157276720738679</v>
      </c>
      <c r="G12" s="42">
        <v>3968.3075619999991</v>
      </c>
      <c r="H12" s="42">
        <f t="shared" si="3"/>
        <v>8.3150451336332409</v>
      </c>
      <c r="I12" s="42">
        <v>4429.081612</v>
      </c>
      <c r="J12" s="42">
        <f t="shared" si="4"/>
        <v>9.216932943646583</v>
      </c>
      <c r="K12" s="42">
        <f t="shared" si="5"/>
        <v>11.61134924148304</v>
      </c>
      <c r="L12" s="42"/>
      <c r="M12" s="135" t="s">
        <v>599</v>
      </c>
    </row>
    <row r="13" spans="1:13" x14ac:dyDescent="0.2">
      <c r="A13" s="135" t="s">
        <v>357</v>
      </c>
      <c r="B13" s="42">
        <v>3559.8826760000006</v>
      </c>
      <c r="C13" s="42">
        <f t="shared" si="0"/>
        <v>5.7098700542116596</v>
      </c>
      <c r="D13" s="42">
        <v>3687.747089</v>
      </c>
      <c r="E13" s="42">
        <f t="shared" si="1"/>
        <v>5.5640735968027792</v>
      </c>
      <c r="F13" s="42">
        <f t="shared" si="2"/>
        <v>3.5918153668949486</v>
      </c>
      <c r="G13" s="42">
        <v>3308.0460600000006</v>
      </c>
      <c r="H13" s="42">
        <f t="shared" si="3"/>
        <v>6.9315575628353043</v>
      </c>
      <c r="I13" s="42">
        <v>3281.3164560000005</v>
      </c>
      <c r="J13" s="42">
        <f t="shared" si="4"/>
        <v>6.8284299977437524</v>
      </c>
      <c r="K13" s="42">
        <f t="shared" si="5"/>
        <v>-0.80801789077871433</v>
      </c>
      <c r="L13" s="42"/>
      <c r="M13" s="135" t="s">
        <v>600</v>
      </c>
    </row>
    <row r="14" spans="1:13" x14ac:dyDescent="0.2">
      <c r="A14" s="135" t="s">
        <v>358</v>
      </c>
      <c r="B14" s="42">
        <v>543.11897900000008</v>
      </c>
      <c r="C14" s="42">
        <f t="shared" si="0"/>
        <v>0.87113511211292272</v>
      </c>
      <c r="D14" s="42">
        <v>544.38094599999999</v>
      </c>
      <c r="E14" s="42">
        <f t="shared" si="1"/>
        <v>0.82136208778419273</v>
      </c>
      <c r="F14" s="42">
        <f t="shared" si="2"/>
        <v>0.23235553327991454</v>
      </c>
      <c r="G14" s="42">
        <v>284.75900500000006</v>
      </c>
      <c r="H14" s="42">
        <f t="shared" si="3"/>
        <v>0.59667350420544218</v>
      </c>
      <c r="I14" s="42">
        <v>277.82473299999998</v>
      </c>
      <c r="J14" s="42">
        <f t="shared" si="4"/>
        <v>0.57815415439843454</v>
      </c>
      <c r="K14" s="42">
        <f t="shared" si="5"/>
        <v>-2.4351370380719288</v>
      </c>
      <c r="L14" s="42"/>
      <c r="M14" s="135" t="s">
        <v>601</v>
      </c>
    </row>
    <row r="15" spans="1:13" x14ac:dyDescent="0.2">
      <c r="A15" s="135" t="s">
        <v>359</v>
      </c>
      <c r="B15" s="42">
        <v>835.08054800000002</v>
      </c>
      <c r="C15" s="42">
        <f t="shared" si="0"/>
        <v>1.3394265620117483</v>
      </c>
      <c r="D15" s="42">
        <v>849.87554699999998</v>
      </c>
      <c r="E15" s="42">
        <f t="shared" si="1"/>
        <v>1.28229240712744</v>
      </c>
      <c r="F15" s="42">
        <f t="shared" si="2"/>
        <v>1.7716852626292905</v>
      </c>
      <c r="G15" s="42">
        <v>1250.7056500000003</v>
      </c>
      <c r="H15" s="42">
        <f t="shared" si="3"/>
        <v>2.6206824360657013</v>
      </c>
      <c r="I15" s="42">
        <v>1246.6464100000001</v>
      </c>
      <c r="J15" s="42">
        <f t="shared" si="4"/>
        <v>2.5942751504683148</v>
      </c>
      <c r="K15" s="42">
        <f t="shared" si="5"/>
        <v>-0.32455598165725519</v>
      </c>
      <c r="L15" s="42"/>
      <c r="M15" s="135" t="s">
        <v>602</v>
      </c>
    </row>
    <row r="16" spans="1:13" x14ac:dyDescent="0.2">
      <c r="A16" s="135" t="s">
        <v>360</v>
      </c>
      <c r="B16" s="42">
        <v>985.83739000000003</v>
      </c>
      <c r="C16" s="42">
        <f t="shared" si="0"/>
        <v>1.5812328393384336</v>
      </c>
      <c r="D16" s="42">
        <v>1025.2484440000001</v>
      </c>
      <c r="E16" s="42">
        <f t="shared" si="1"/>
        <v>1.5468950716385563</v>
      </c>
      <c r="F16" s="42">
        <f t="shared" si="2"/>
        <v>3.9977236002379755</v>
      </c>
      <c r="G16" s="42">
        <v>2031.3969480000001</v>
      </c>
      <c r="H16" s="42">
        <f t="shared" si="3"/>
        <v>4.2565141544703744</v>
      </c>
      <c r="I16" s="42">
        <v>1913.6015480000003</v>
      </c>
      <c r="J16" s="42">
        <f t="shared" si="4"/>
        <v>3.9822109172673108</v>
      </c>
      <c r="K16" s="42">
        <f t="shared" si="5"/>
        <v>-5.7987386520381676</v>
      </c>
      <c r="L16" s="42"/>
      <c r="M16" s="135" t="s">
        <v>603</v>
      </c>
    </row>
    <row r="17" spans="1:13" x14ac:dyDescent="0.2">
      <c r="A17" s="135" t="s">
        <v>301</v>
      </c>
      <c r="B17" s="42">
        <v>1311.3323319999997</v>
      </c>
      <c r="C17" s="42">
        <f t="shared" si="0"/>
        <v>2.1033101074048819</v>
      </c>
      <c r="D17" s="42">
        <v>1335.7626990000001</v>
      </c>
      <c r="E17" s="42">
        <f t="shared" si="1"/>
        <v>2.0153990460108582</v>
      </c>
      <c r="F17" s="42">
        <f t="shared" si="2"/>
        <v>1.8630187332253172</v>
      </c>
      <c r="G17" s="42">
        <v>1453.7071419999997</v>
      </c>
      <c r="H17" s="42">
        <f t="shared" si="3"/>
        <v>3.0460442664688268</v>
      </c>
      <c r="I17" s="42">
        <v>1477.8314150000001</v>
      </c>
      <c r="J17" s="42">
        <f t="shared" si="4"/>
        <v>3.0753718823254199</v>
      </c>
      <c r="K17" s="42">
        <f t="shared" si="5"/>
        <v>1.6595002048906764</v>
      </c>
      <c r="L17" s="42"/>
      <c r="M17" s="135" t="s">
        <v>604</v>
      </c>
    </row>
    <row r="18" spans="1:13" x14ac:dyDescent="0.2">
      <c r="A18" s="135" t="s">
        <v>302</v>
      </c>
      <c r="B18" s="42">
        <v>1637.9520379999999</v>
      </c>
      <c r="C18" s="42">
        <f t="shared" si="0"/>
        <v>2.6271914394998888</v>
      </c>
      <c r="D18" s="42">
        <v>1800.756611</v>
      </c>
      <c r="E18" s="42">
        <f t="shared" si="1"/>
        <v>2.716981959912586</v>
      </c>
      <c r="F18" s="42">
        <f t="shared" si="2"/>
        <v>9.9395201582819652</v>
      </c>
      <c r="G18" s="42">
        <v>1908.4568020000002</v>
      </c>
      <c r="H18" s="42">
        <f t="shared" si="3"/>
        <v>3.9989099121695961</v>
      </c>
      <c r="I18" s="42">
        <v>1880.1413539999999</v>
      </c>
      <c r="J18" s="42">
        <f t="shared" si="4"/>
        <v>3.9125801469640855</v>
      </c>
      <c r="K18" s="42">
        <f t="shared" si="5"/>
        <v>-1.4836829406003176</v>
      </c>
      <c r="L18" s="42"/>
      <c r="M18" s="135" t="s">
        <v>605</v>
      </c>
    </row>
    <row r="19" spans="1:13" x14ac:dyDescent="0.2">
      <c r="A19" s="135" t="s">
        <v>303</v>
      </c>
      <c r="B19" s="42">
        <v>563.52927499999998</v>
      </c>
      <c r="C19" s="42">
        <f t="shared" si="0"/>
        <v>0.90387218480177423</v>
      </c>
      <c r="D19" s="42">
        <v>618.46605899999997</v>
      </c>
      <c r="E19" s="42">
        <f t="shared" si="1"/>
        <v>0.93314172212761781</v>
      </c>
      <c r="F19" s="42">
        <f t="shared" si="2"/>
        <v>9.7487009880720166</v>
      </c>
      <c r="G19" s="42">
        <v>1055.1969000000001</v>
      </c>
      <c r="H19" s="42">
        <f t="shared" si="3"/>
        <v>2.2110206205760532</v>
      </c>
      <c r="I19" s="42">
        <v>1078.308006</v>
      </c>
      <c r="J19" s="42">
        <f t="shared" si="4"/>
        <v>2.2439623954933925</v>
      </c>
      <c r="K19" s="42">
        <f t="shared" si="5"/>
        <v>2.1902173897591695</v>
      </c>
      <c r="L19" s="42"/>
      <c r="M19" s="135" t="s">
        <v>606</v>
      </c>
    </row>
    <row r="20" spans="1:13" x14ac:dyDescent="0.2">
      <c r="A20" s="135" t="s">
        <v>361</v>
      </c>
      <c r="B20" s="42">
        <v>962.75913699999978</v>
      </c>
      <c r="C20" s="42">
        <f t="shared" si="0"/>
        <v>1.5442164998403332</v>
      </c>
      <c r="D20" s="42">
        <v>976.27397600000006</v>
      </c>
      <c r="E20" s="42">
        <f t="shared" si="1"/>
        <v>1.4730023838430506</v>
      </c>
      <c r="F20" s="42">
        <f t="shared" si="2"/>
        <v>1.4037611777036005</v>
      </c>
      <c r="G20" s="42">
        <v>1917.6745460000002</v>
      </c>
      <c r="H20" s="42">
        <f t="shared" si="3"/>
        <v>4.0182244325772958</v>
      </c>
      <c r="I20" s="42">
        <v>1993.3491959999997</v>
      </c>
      <c r="J20" s="42">
        <f t="shared" si="4"/>
        <v>4.1481660267956757</v>
      </c>
      <c r="K20" s="42">
        <f t="shared" si="5"/>
        <v>3.9461675161640954</v>
      </c>
      <c r="L20" s="42"/>
      <c r="M20" s="135" t="s">
        <v>607</v>
      </c>
    </row>
    <row r="21" spans="1:13" x14ac:dyDescent="0.2">
      <c r="A21" s="135" t="s">
        <v>304</v>
      </c>
      <c r="B21" s="42">
        <v>5281.0570599999992</v>
      </c>
      <c r="C21" s="42">
        <f t="shared" si="0"/>
        <v>8.4705458875850486</v>
      </c>
      <c r="D21" s="42">
        <v>5388.2674269999998</v>
      </c>
      <c r="E21" s="42">
        <f t="shared" si="1"/>
        <v>8.1298190465694233</v>
      </c>
      <c r="F21" s="42">
        <f t="shared" si="2"/>
        <v>2.0300929488537065</v>
      </c>
      <c r="G21" s="42">
        <v>3947.9451380000005</v>
      </c>
      <c r="H21" s="42">
        <f t="shared" si="3"/>
        <v>8.2723784622765404</v>
      </c>
      <c r="I21" s="42">
        <v>3793.2708969999999</v>
      </c>
      <c r="J21" s="42">
        <f t="shared" si="4"/>
        <v>7.893808820322799</v>
      </c>
      <c r="K21" s="42">
        <f t="shared" si="5"/>
        <v>-3.9178417022876175</v>
      </c>
      <c r="L21" s="42"/>
      <c r="M21" s="135" t="s">
        <v>608</v>
      </c>
    </row>
    <row r="22" spans="1:13" x14ac:dyDescent="0.2">
      <c r="A22" s="135" t="s">
        <v>362</v>
      </c>
      <c r="B22" s="42">
        <v>11321.309274000001</v>
      </c>
      <c r="C22" s="42">
        <f t="shared" si="0"/>
        <v>18.158802039711194</v>
      </c>
      <c r="D22" s="42">
        <v>11517.166702</v>
      </c>
      <c r="E22" s="42">
        <f t="shared" si="1"/>
        <v>17.377103583844587</v>
      </c>
      <c r="F22" s="42">
        <f t="shared" si="2"/>
        <v>1.7299892023071521</v>
      </c>
      <c r="G22" s="42">
        <v>6868.9832500000002</v>
      </c>
      <c r="H22" s="42">
        <f t="shared" si="3"/>
        <v>14.393013861338593</v>
      </c>
      <c r="I22" s="42">
        <v>7402.6897399999998</v>
      </c>
      <c r="J22" s="42">
        <f t="shared" si="4"/>
        <v>15.405020930601122</v>
      </c>
      <c r="K22" s="42">
        <f t="shared" si="5"/>
        <v>7.7698033402541711</v>
      </c>
      <c r="L22" s="42"/>
      <c r="M22" s="135" t="s">
        <v>609</v>
      </c>
    </row>
    <row r="23" spans="1:13" x14ac:dyDescent="0.2">
      <c r="A23" s="135" t="s">
        <v>363</v>
      </c>
      <c r="B23" s="42">
        <v>8329.4358640000009</v>
      </c>
      <c r="C23" s="42">
        <f t="shared" si="0"/>
        <v>13.359989847128945</v>
      </c>
      <c r="D23" s="42">
        <v>9069.3245070000012</v>
      </c>
      <c r="E23" s="42">
        <f t="shared" si="1"/>
        <v>13.683798756361812</v>
      </c>
      <c r="F23" s="42">
        <f t="shared" si="2"/>
        <v>8.8828181773727977</v>
      </c>
      <c r="G23" s="42">
        <v>6109.214062</v>
      </c>
      <c r="H23" s="42">
        <f t="shared" si="3"/>
        <v>12.801021559668332</v>
      </c>
      <c r="I23" s="42">
        <v>6405.2944450000014</v>
      </c>
      <c r="J23" s="42">
        <f t="shared" si="4"/>
        <v>13.329438144450467</v>
      </c>
      <c r="K23" s="42">
        <f t="shared" si="5"/>
        <v>4.8464561888845026</v>
      </c>
      <c r="L23" s="42"/>
      <c r="M23" s="135" t="s">
        <v>610</v>
      </c>
    </row>
    <row r="24" spans="1:13" x14ac:dyDescent="0.2">
      <c r="A24" s="135" t="s">
        <v>325</v>
      </c>
      <c r="B24" s="42">
        <v>1516.4311369999998</v>
      </c>
      <c r="C24" s="42">
        <f t="shared" si="0"/>
        <v>2.4322781188282163</v>
      </c>
      <c r="D24" s="42">
        <v>1686.6783540000006</v>
      </c>
      <c r="E24" s="42">
        <f t="shared" si="1"/>
        <v>2.5448606613462301</v>
      </c>
      <c r="F24" s="42">
        <f t="shared" si="2"/>
        <v>11.22683469404393</v>
      </c>
      <c r="G24" s="42">
        <v>1510.369492</v>
      </c>
      <c r="H24" s="42">
        <f t="shared" si="3"/>
        <v>3.1647724623726412</v>
      </c>
      <c r="I24" s="42">
        <v>1415.618107</v>
      </c>
      <c r="J24" s="42">
        <f t="shared" si="4"/>
        <v>2.945905790193625</v>
      </c>
      <c r="K24" s="42">
        <f t="shared" si="5"/>
        <v>-6.2733910809157152</v>
      </c>
      <c r="L24" s="42"/>
      <c r="M24" s="135" t="s">
        <v>611</v>
      </c>
    </row>
    <row r="25" spans="1:13" x14ac:dyDescent="0.2">
      <c r="A25" s="135" t="s">
        <v>305</v>
      </c>
      <c r="B25" s="42">
        <v>1981.4750840000002</v>
      </c>
      <c r="C25" s="42">
        <f t="shared" si="0"/>
        <v>3.1781848659155454</v>
      </c>
      <c r="D25" s="42">
        <v>2267.8150360000004</v>
      </c>
      <c r="E25" s="42">
        <f t="shared" si="1"/>
        <v>3.4216798114703755</v>
      </c>
      <c r="F25" s="42">
        <f t="shared" si="2"/>
        <v>14.450847972408837</v>
      </c>
      <c r="G25" s="42">
        <v>2530.8683879999999</v>
      </c>
      <c r="H25" s="42">
        <f t="shared" si="3"/>
        <v>5.3030881666085969</v>
      </c>
      <c r="I25" s="42">
        <v>2638.2166720000005</v>
      </c>
      <c r="J25" s="42">
        <f t="shared" si="4"/>
        <v>5.4901372986112538</v>
      </c>
      <c r="K25" s="42">
        <f t="shared" si="5"/>
        <v>4.2415593204683262</v>
      </c>
      <c r="L25" s="42"/>
      <c r="M25" s="135" t="s">
        <v>612</v>
      </c>
    </row>
    <row r="27" spans="1:13" x14ac:dyDescent="0.2">
      <c r="A27" s="136"/>
    </row>
    <row r="28" spans="1:13" x14ac:dyDescent="0.2">
      <c r="A28" s="136" t="s">
        <v>364</v>
      </c>
    </row>
    <row r="32" spans="1:13" x14ac:dyDescent="0.2">
      <c r="A32" s="197"/>
      <c r="B32" s="197"/>
    </row>
    <row r="34" spans="1:3" x14ac:dyDescent="0.2">
      <c r="A34" s="197"/>
      <c r="B34" s="197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6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61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36" customWidth="1"/>
    <col min="14" max="14" width="3.7109375" style="7" customWidth="1"/>
    <col min="15" max="16384" width="9.140625" style="7"/>
  </cols>
  <sheetData>
    <row r="1" spans="1:15" s="137" customFormat="1" ht="11.25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682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722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723</v>
      </c>
    </row>
    <row r="4" spans="1:15" s="143" customFormat="1" ht="33.75" customHeight="1" x14ac:dyDescent="0.2">
      <c r="A4" s="264" t="s">
        <v>306</v>
      </c>
      <c r="B4" s="255" t="s">
        <v>678</v>
      </c>
      <c r="C4" s="256"/>
      <c r="D4" s="256"/>
      <c r="E4" s="257"/>
      <c r="F4" s="255" t="s">
        <v>683</v>
      </c>
      <c r="G4" s="256"/>
      <c r="H4" s="256"/>
      <c r="I4" s="257"/>
      <c r="J4" s="255" t="s">
        <v>684</v>
      </c>
      <c r="K4" s="257"/>
      <c r="L4" s="142"/>
      <c r="M4" s="263" t="s">
        <v>613</v>
      </c>
    </row>
    <row r="5" spans="1:15" s="143" customFormat="1" ht="11.25" x14ac:dyDescent="0.2">
      <c r="A5" s="264"/>
      <c r="B5" s="260">
        <v>2024</v>
      </c>
      <c r="C5" s="261"/>
      <c r="D5" s="260">
        <v>2025</v>
      </c>
      <c r="E5" s="261"/>
      <c r="F5" s="260">
        <v>2024</v>
      </c>
      <c r="G5" s="261"/>
      <c r="H5" s="260">
        <v>2025</v>
      </c>
      <c r="I5" s="261"/>
      <c r="J5" s="130">
        <v>2024</v>
      </c>
      <c r="K5" s="144">
        <v>2025</v>
      </c>
      <c r="L5" s="145"/>
      <c r="M5" s="263"/>
    </row>
    <row r="6" spans="1:15" s="143" customFormat="1" ht="21" customHeight="1" x14ac:dyDescent="0.2">
      <c r="A6" s="264"/>
      <c r="B6" s="126" t="s">
        <v>685</v>
      </c>
      <c r="C6" s="146" t="s">
        <v>295</v>
      </c>
      <c r="D6" s="126" t="s">
        <v>685</v>
      </c>
      <c r="E6" s="146" t="s">
        <v>295</v>
      </c>
      <c r="F6" s="126" t="s">
        <v>685</v>
      </c>
      <c r="G6" s="146" t="s">
        <v>295</v>
      </c>
      <c r="H6" s="126" t="s">
        <v>685</v>
      </c>
      <c r="I6" s="146" t="s">
        <v>295</v>
      </c>
      <c r="J6" s="262" t="s">
        <v>685</v>
      </c>
      <c r="K6" s="257"/>
      <c r="L6" s="147"/>
      <c r="M6" s="263"/>
      <c r="N6" s="148"/>
    </row>
    <row r="7" spans="1:15" s="143" customFormat="1" ht="12.75" customHeight="1" x14ac:dyDescent="0.2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2">
      <c r="A8" s="152" t="s">
        <v>686</v>
      </c>
      <c r="B8" s="153">
        <v>46734166.617000006</v>
      </c>
      <c r="C8" s="154"/>
      <c r="D8" s="153">
        <v>51081545.288000003</v>
      </c>
      <c r="E8" s="154"/>
      <c r="F8" s="153">
        <v>36054104.281000003</v>
      </c>
      <c r="G8" s="154"/>
      <c r="H8" s="153">
        <v>36970580.288999997</v>
      </c>
      <c r="I8" s="154"/>
      <c r="J8" s="155">
        <f>F8-B8</f>
        <v>-10680062.336000003</v>
      </c>
      <c r="K8" s="155">
        <f>H8-D8</f>
        <v>-14110964.999000005</v>
      </c>
      <c r="L8" s="151"/>
      <c r="M8" s="152" t="s">
        <v>687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2">
      <c r="A9" s="152" t="s">
        <v>688</v>
      </c>
      <c r="B9" s="153">
        <v>46021502.006999999</v>
      </c>
      <c r="C9" s="154"/>
      <c r="D9" s="153">
        <v>50380193.795000009</v>
      </c>
      <c r="E9" s="154"/>
      <c r="F9" s="153">
        <v>33852935.459999993</v>
      </c>
      <c r="G9" s="154"/>
      <c r="H9" s="153">
        <v>34786889.795000002</v>
      </c>
      <c r="I9" s="154"/>
      <c r="J9" s="155">
        <f>F9-B9</f>
        <v>-12168566.547000006</v>
      </c>
      <c r="K9" s="155">
        <f>H9-D9</f>
        <v>-15593304.000000007</v>
      </c>
      <c r="L9" s="151"/>
      <c r="M9" s="152" t="s">
        <v>689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2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2">
      <c r="A11" s="152" t="s">
        <v>690</v>
      </c>
      <c r="B11" s="153">
        <v>15611957.589000002</v>
      </c>
      <c r="C11" s="158"/>
      <c r="D11" s="153">
        <v>15196282.006000005</v>
      </c>
      <c r="E11" s="154"/>
      <c r="F11" s="153">
        <v>11670321.723000001</v>
      </c>
      <c r="G11" s="158"/>
      <c r="H11" s="153">
        <v>11083166.429999998</v>
      </c>
      <c r="I11" s="154"/>
      <c r="J11" s="155">
        <f>F11-B11</f>
        <v>-3941635.8660000004</v>
      </c>
      <c r="K11" s="155">
        <f>H11-D11</f>
        <v>-4113115.5760000069</v>
      </c>
      <c r="L11" s="151"/>
      <c r="M11" s="152" t="s">
        <v>691</v>
      </c>
      <c r="N11" s="121"/>
      <c r="O11" s="156"/>
    </row>
    <row r="12" spans="1:15" x14ac:dyDescent="0.2">
      <c r="A12" s="152" t="s">
        <v>692</v>
      </c>
      <c r="B12" s="153">
        <v>16324622.198999997</v>
      </c>
      <c r="C12" s="158"/>
      <c r="D12" s="153">
        <v>15897633.499000004</v>
      </c>
      <c r="E12" s="158"/>
      <c r="F12" s="153">
        <v>13871490.544</v>
      </c>
      <c r="G12" s="158"/>
      <c r="H12" s="153">
        <v>13266856.923999997</v>
      </c>
      <c r="I12" s="158"/>
      <c r="J12" s="155">
        <f>F12-B12</f>
        <v>-2453131.6549999975</v>
      </c>
      <c r="K12" s="155">
        <f>H12-D12</f>
        <v>-2630776.5750000067</v>
      </c>
      <c r="L12" s="155"/>
      <c r="M12" s="152" t="s">
        <v>693</v>
      </c>
      <c r="O12" s="84"/>
    </row>
    <row r="13" spans="1:15" x14ac:dyDescent="0.2">
      <c r="A13" s="136" t="s">
        <v>724</v>
      </c>
      <c r="B13" s="159">
        <v>709574.16300000006</v>
      </c>
      <c r="C13" s="160">
        <f>IF(B13=0,0,IF(OR(B13="x",B13="Ə"),"x",B13/$B$12*100))</f>
        <v>4.3466498296264806</v>
      </c>
      <c r="D13" s="159">
        <v>428093.22700000001</v>
      </c>
      <c r="E13" s="160">
        <f>IF(D13=0,0,IF(OR(D13="x",D13="Ə"),"x",D13/$D$12*100))</f>
        <v>2.6928110213820697</v>
      </c>
      <c r="F13" s="159">
        <v>635710.11699999997</v>
      </c>
      <c r="G13" s="160">
        <f>IF(F13=0,0,IF(OR(F13="x",F13="Ə"),"x",F13/$F$12*100))</f>
        <v>4.5828536953800629</v>
      </c>
      <c r="H13" s="159">
        <v>641053.44999999995</v>
      </c>
      <c r="I13" s="160">
        <f>IF(H13=0,0,IF(OR(H13="x",H13="Ə"),"x",H13/$H$12*100))</f>
        <v>4.8319918852846149</v>
      </c>
      <c r="J13" s="159">
        <v>-73864.046000000089</v>
      </c>
      <c r="K13" s="159">
        <v>212960.22299999994</v>
      </c>
      <c r="L13" s="159"/>
      <c r="M13" s="136" t="s">
        <v>724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36" t="s">
        <v>725</v>
      </c>
      <c r="B14" s="159">
        <v>321828.59600000002</v>
      </c>
      <c r="C14" s="160">
        <f t="shared" ref="C14:C77" si="0">IF(B14=0,0,IF(OR(B14="x",B14="Ə"),"x",B14/$B$12*100))</f>
        <v>1.9714305916354646</v>
      </c>
      <c r="D14" s="159">
        <v>342151.04100000003</v>
      </c>
      <c r="E14" s="160">
        <f t="shared" ref="E14:E77" si="1">IF(D14=0,0,IF(OR(D14="x",D14="Ə"),"x",D14/$D$12*100))</f>
        <v>2.1522136676601717</v>
      </c>
      <c r="F14" s="159">
        <v>488474.09899999999</v>
      </c>
      <c r="G14" s="160">
        <f t="shared" ref="G14:G77" si="2">IF(F14=0,0,IF(OR(F14="x",F14="Ə"),"x",F14/$F$12*100))</f>
        <v>3.5214247340656946</v>
      </c>
      <c r="H14" s="159">
        <v>476633.34899999999</v>
      </c>
      <c r="I14" s="160">
        <f t="shared" ref="I14:I77" si="3">IF(H14=0,0,IF(OR(H14="x",H14="Ə"),"x",H14/$H$12*100))</f>
        <v>3.5926621635435079</v>
      </c>
      <c r="J14" s="159">
        <v>166645.50299999997</v>
      </c>
      <c r="K14" s="159">
        <v>134482.30799999996</v>
      </c>
      <c r="L14" s="159"/>
      <c r="M14" s="136" t="s">
        <v>939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36" t="s">
        <v>726</v>
      </c>
      <c r="B15" s="159">
        <v>14088.484</v>
      </c>
      <c r="C15" s="160">
        <f t="shared" si="0"/>
        <v>8.6302052373763496E-2</v>
      </c>
      <c r="D15" s="159">
        <v>9993.7669999999998</v>
      </c>
      <c r="E15" s="160">
        <f t="shared" si="1"/>
        <v>6.2863236849865931E-2</v>
      </c>
      <c r="F15" s="159">
        <v>10752.734</v>
      </c>
      <c r="G15" s="160">
        <f t="shared" si="2"/>
        <v>7.7516788595231451E-2</v>
      </c>
      <c r="H15" s="159">
        <v>10804.624</v>
      </c>
      <c r="I15" s="160">
        <f t="shared" si="3"/>
        <v>8.1440721505439836E-2</v>
      </c>
      <c r="J15" s="159">
        <v>-3335.75</v>
      </c>
      <c r="K15" s="159">
        <v>810.85699999999997</v>
      </c>
      <c r="L15" s="159"/>
      <c r="M15" s="136" t="s">
        <v>940</v>
      </c>
    </row>
    <row r="16" spans="1:15" x14ac:dyDescent="0.2">
      <c r="A16" s="136" t="s">
        <v>727</v>
      </c>
      <c r="B16" s="159">
        <v>621.35699999999997</v>
      </c>
      <c r="C16" s="160">
        <f t="shared" si="0"/>
        <v>3.8062565395116017E-3</v>
      </c>
      <c r="D16" s="159">
        <v>80.287000000000006</v>
      </c>
      <c r="E16" s="160">
        <f t="shared" si="1"/>
        <v>5.0502485168657486E-4</v>
      </c>
      <c r="F16" s="159">
        <v>108.08</v>
      </c>
      <c r="G16" s="160">
        <f t="shared" si="2"/>
        <v>7.7915202881170635E-4</v>
      </c>
      <c r="H16" s="159">
        <v>668.67</v>
      </c>
      <c r="I16" s="160">
        <f t="shared" si="3"/>
        <v>5.0401538497815805E-3</v>
      </c>
      <c r="J16" s="159">
        <v>-513.27699999999993</v>
      </c>
      <c r="K16" s="159">
        <v>588.38299999999992</v>
      </c>
      <c r="L16" s="159"/>
      <c r="M16" s="136" t="s">
        <v>941</v>
      </c>
    </row>
    <row r="17" spans="1:18" x14ac:dyDescent="0.2">
      <c r="A17" s="136" t="s">
        <v>728</v>
      </c>
      <c r="B17" s="159">
        <v>373035.72600000002</v>
      </c>
      <c r="C17" s="160">
        <f t="shared" si="0"/>
        <v>2.2851109290777409</v>
      </c>
      <c r="D17" s="159">
        <v>75868.131999999998</v>
      </c>
      <c r="E17" s="160">
        <f t="shared" si="1"/>
        <v>0.47722909202034552</v>
      </c>
      <c r="F17" s="159">
        <v>136375.204</v>
      </c>
      <c r="G17" s="160">
        <f t="shared" si="2"/>
        <v>0.98313302069032504</v>
      </c>
      <c r="H17" s="159">
        <v>152946.807</v>
      </c>
      <c r="I17" s="160">
        <f t="shared" si="3"/>
        <v>1.1528488463858859</v>
      </c>
      <c r="J17" s="159">
        <v>-236660.52200000003</v>
      </c>
      <c r="K17" s="159">
        <v>77078.675000000003</v>
      </c>
      <c r="L17" s="159"/>
      <c r="M17" s="136" t="s">
        <v>942</v>
      </c>
    </row>
    <row r="18" spans="1:18" x14ac:dyDescent="0.2">
      <c r="A18" s="136" t="s">
        <v>729</v>
      </c>
      <c r="B18" s="159">
        <v>2042352.1950000001</v>
      </c>
      <c r="C18" s="160">
        <f t="shared" si="0"/>
        <v>12.510869593815832</v>
      </c>
      <c r="D18" s="159">
        <v>1675036.1590000002</v>
      </c>
      <c r="E18" s="160">
        <f t="shared" si="1"/>
        <v>10.536386809428986</v>
      </c>
      <c r="F18" s="159">
        <v>620909.55900000001</v>
      </c>
      <c r="G18" s="160">
        <f t="shared" si="2"/>
        <v>4.4761560196468535</v>
      </c>
      <c r="H18" s="159">
        <v>501798.12100000004</v>
      </c>
      <c r="I18" s="160">
        <f t="shared" si="3"/>
        <v>3.7823436543755715</v>
      </c>
      <c r="J18" s="159">
        <v>-1421442.6359999999</v>
      </c>
      <c r="K18" s="159">
        <v>-1173238.0380000002</v>
      </c>
      <c r="L18" s="159"/>
      <c r="M18" s="136" t="s">
        <v>943</v>
      </c>
    </row>
    <row r="19" spans="1:18" x14ac:dyDescent="0.2">
      <c r="A19" s="136" t="s">
        <v>730</v>
      </c>
      <c r="B19" s="159">
        <v>21045.198</v>
      </c>
      <c r="C19" s="160">
        <f t="shared" si="0"/>
        <v>0.12891690688737148</v>
      </c>
      <c r="D19" s="159">
        <v>34677.574000000001</v>
      </c>
      <c r="E19" s="160">
        <f t="shared" si="1"/>
        <v>0.21813041546203277</v>
      </c>
      <c r="F19" s="159">
        <v>132263.266</v>
      </c>
      <c r="G19" s="160">
        <f t="shared" si="2"/>
        <v>0.95348993376353064</v>
      </c>
      <c r="H19" s="159">
        <v>134686.09299999999</v>
      </c>
      <c r="I19" s="160">
        <f t="shared" si="3"/>
        <v>1.0152072474404263</v>
      </c>
      <c r="J19" s="159">
        <v>111218.068</v>
      </c>
      <c r="K19" s="159">
        <v>100008.519</v>
      </c>
      <c r="L19" s="159"/>
      <c r="M19" s="136" t="s">
        <v>944</v>
      </c>
    </row>
    <row r="20" spans="1:18" x14ac:dyDescent="0.2">
      <c r="A20" s="136" t="s">
        <v>731</v>
      </c>
      <c r="B20" s="159">
        <v>1304.0519999999999</v>
      </c>
      <c r="C20" s="160">
        <f t="shared" si="0"/>
        <v>7.9882522492917638E-3</v>
      </c>
      <c r="D20" s="159">
        <v>1215.2270000000001</v>
      </c>
      <c r="E20" s="160">
        <f t="shared" si="1"/>
        <v>7.6440748245733599E-3</v>
      </c>
      <c r="F20" s="159">
        <v>6832.076</v>
      </c>
      <c r="G20" s="160">
        <f t="shared" si="2"/>
        <v>4.9252645044372385E-2</v>
      </c>
      <c r="H20" s="159">
        <v>4854.2330000000002</v>
      </c>
      <c r="I20" s="160">
        <f t="shared" si="3"/>
        <v>3.6589171254410684E-2</v>
      </c>
      <c r="J20" s="159">
        <v>5528.0240000000003</v>
      </c>
      <c r="K20" s="159">
        <v>3639.0060000000003</v>
      </c>
      <c r="L20" s="159"/>
      <c r="M20" s="136" t="s">
        <v>945</v>
      </c>
    </row>
    <row r="21" spans="1:18" x14ac:dyDescent="0.2">
      <c r="A21" s="136" t="s">
        <v>732</v>
      </c>
      <c r="B21" s="159">
        <v>675009.18500000006</v>
      </c>
      <c r="C21" s="160">
        <f t="shared" si="0"/>
        <v>4.1349145895783685</v>
      </c>
      <c r="D21" s="159">
        <v>740020.49899999995</v>
      </c>
      <c r="E21" s="160">
        <f t="shared" si="1"/>
        <v>4.6549097955148406</v>
      </c>
      <c r="F21" s="159">
        <v>271393.52299999999</v>
      </c>
      <c r="G21" s="160">
        <f t="shared" si="2"/>
        <v>1.9564842158753375</v>
      </c>
      <c r="H21" s="159">
        <v>153032.52299999999</v>
      </c>
      <c r="I21" s="160">
        <f t="shared" si="3"/>
        <v>1.1534949376228008</v>
      </c>
      <c r="J21" s="159">
        <v>-403615.66200000007</v>
      </c>
      <c r="K21" s="159">
        <v>-586987.97600000002</v>
      </c>
      <c r="L21" s="159"/>
      <c r="M21" s="136" t="s">
        <v>946</v>
      </c>
    </row>
    <row r="22" spans="1:18" x14ac:dyDescent="0.2">
      <c r="A22" s="136" t="s">
        <v>733</v>
      </c>
      <c r="B22" s="159">
        <v>5604.4120000000003</v>
      </c>
      <c r="C22" s="160">
        <f t="shared" si="0"/>
        <v>3.4331036465537999E-2</v>
      </c>
      <c r="D22" s="159">
        <v>49764.968000000001</v>
      </c>
      <c r="E22" s="160">
        <f t="shared" si="1"/>
        <v>0.31303381099539329</v>
      </c>
      <c r="F22" s="159">
        <v>10088.567999999999</v>
      </c>
      <c r="G22" s="160">
        <f t="shared" si="2"/>
        <v>7.2728795568142657E-2</v>
      </c>
      <c r="H22" s="159">
        <v>8090.62</v>
      </c>
      <c r="I22" s="160">
        <f t="shared" si="3"/>
        <v>6.0983698296797895E-2</v>
      </c>
      <c r="J22" s="159">
        <v>4484.155999999999</v>
      </c>
      <c r="K22" s="159">
        <v>-41674.347999999998</v>
      </c>
      <c r="L22" s="159"/>
      <c r="M22" s="136" t="s">
        <v>947</v>
      </c>
    </row>
    <row r="23" spans="1:18" x14ac:dyDescent="0.2">
      <c r="A23" s="136" t="s">
        <v>734</v>
      </c>
      <c r="B23" s="159">
        <v>9734.4</v>
      </c>
      <c r="C23" s="160">
        <f t="shared" si="0"/>
        <v>5.9630170189153307E-2</v>
      </c>
      <c r="D23" s="159">
        <v>2.3290000000000002</v>
      </c>
      <c r="E23" s="160">
        <f t="shared" si="1"/>
        <v>1.4649979194365623E-5</v>
      </c>
      <c r="F23" s="159">
        <v>3843.2869999999998</v>
      </c>
      <c r="G23" s="160">
        <f t="shared" si="2"/>
        <v>2.7706373643187048E-2</v>
      </c>
      <c r="H23" s="159">
        <v>4722.7640000000001</v>
      </c>
      <c r="I23" s="160">
        <f t="shared" si="3"/>
        <v>3.5598213103937452E-2</v>
      </c>
      <c r="J23" s="159">
        <v>-5891.1129999999994</v>
      </c>
      <c r="K23" s="159">
        <v>4720.4350000000004</v>
      </c>
      <c r="L23" s="159"/>
      <c r="M23" s="136" t="s">
        <v>948</v>
      </c>
    </row>
    <row r="24" spans="1:18" x14ac:dyDescent="0.2">
      <c r="A24" s="136" t="s">
        <v>735</v>
      </c>
      <c r="B24" s="159">
        <v>4.0780000000000003</v>
      </c>
      <c r="C24" s="160">
        <f t="shared" si="0"/>
        <v>2.4980669998291342E-5</v>
      </c>
      <c r="D24" s="159">
        <v>3.6389999999999998</v>
      </c>
      <c r="E24" s="160">
        <f t="shared" si="1"/>
        <v>2.2890199350921637E-5</v>
      </c>
      <c r="F24" s="159">
        <v>22302.917000000001</v>
      </c>
      <c r="G24" s="160">
        <f t="shared" si="2"/>
        <v>0.16078241144493982</v>
      </c>
      <c r="H24" s="159">
        <v>11310.001</v>
      </c>
      <c r="I24" s="160">
        <f t="shared" si="3"/>
        <v>8.5250041247825578E-2</v>
      </c>
      <c r="J24" s="159">
        <v>22298.839</v>
      </c>
      <c r="K24" s="159">
        <v>11306.362000000001</v>
      </c>
      <c r="L24" s="159"/>
      <c r="M24" s="136" t="s">
        <v>949</v>
      </c>
    </row>
    <row r="25" spans="1:18" x14ac:dyDescent="0.2">
      <c r="A25" s="136" t="s">
        <v>736</v>
      </c>
      <c r="B25" s="159">
        <v>124.854</v>
      </c>
      <c r="C25" s="160">
        <f t="shared" si="0"/>
        <v>7.6482015006539158E-4</v>
      </c>
      <c r="D25" s="159">
        <v>541.29</v>
      </c>
      <c r="E25" s="160">
        <f t="shared" si="1"/>
        <v>3.4048463882001574E-3</v>
      </c>
      <c r="F25" s="159">
        <v>1352.9880000000001</v>
      </c>
      <c r="G25" s="160">
        <f t="shared" si="2"/>
        <v>9.7537319130078931E-3</v>
      </c>
      <c r="H25" s="159">
        <v>1920.0920000000001</v>
      </c>
      <c r="I25" s="160">
        <f t="shared" si="3"/>
        <v>1.4472847721200017E-2</v>
      </c>
      <c r="J25" s="159">
        <v>1228.134</v>
      </c>
      <c r="K25" s="159">
        <v>1378.8020000000001</v>
      </c>
      <c r="L25" s="159"/>
      <c r="M25" s="136" t="s">
        <v>950</v>
      </c>
    </row>
    <row r="26" spans="1:18" x14ac:dyDescent="0.2">
      <c r="A26" s="136" t="s">
        <v>737</v>
      </c>
      <c r="B26" s="159">
        <v>12360.964</v>
      </c>
      <c r="C26" s="160">
        <f t="shared" si="0"/>
        <v>7.5719755405777175E-2</v>
      </c>
      <c r="D26" s="159">
        <v>102952.092</v>
      </c>
      <c r="E26" s="160">
        <f t="shared" si="1"/>
        <v>0.64759381958626683</v>
      </c>
      <c r="F26" s="159">
        <v>27225.489000000001</v>
      </c>
      <c r="G26" s="160">
        <f t="shared" si="2"/>
        <v>0.19626938369486305</v>
      </c>
      <c r="H26" s="159">
        <v>27837.312999999998</v>
      </c>
      <c r="I26" s="160">
        <f t="shared" si="3"/>
        <v>0.20982598334683003</v>
      </c>
      <c r="J26" s="159">
        <v>14864.525000000001</v>
      </c>
      <c r="K26" s="159">
        <v>-75114.77900000001</v>
      </c>
      <c r="L26" s="159"/>
      <c r="M26" s="136" t="s">
        <v>951</v>
      </c>
    </row>
    <row r="27" spans="1:18" x14ac:dyDescent="0.2">
      <c r="A27" s="136" t="s">
        <v>738</v>
      </c>
      <c r="B27" s="159">
        <v>101709.018</v>
      </c>
      <c r="C27" s="160">
        <f t="shared" si="0"/>
        <v>0.62304056265529018</v>
      </c>
      <c r="D27" s="159">
        <v>34540.345999999998</v>
      </c>
      <c r="E27" s="160">
        <f t="shared" si="1"/>
        <v>0.21726721780428929</v>
      </c>
      <c r="F27" s="159">
        <v>22978.951000000001</v>
      </c>
      <c r="G27" s="160">
        <f t="shared" si="2"/>
        <v>0.16565596124736109</v>
      </c>
      <c r="H27" s="159">
        <v>25648.044000000002</v>
      </c>
      <c r="I27" s="160">
        <f t="shared" si="3"/>
        <v>0.19332419236090653</v>
      </c>
      <c r="J27" s="159">
        <v>-78730.066999999995</v>
      </c>
      <c r="K27" s="159">
        <v>-8892.301999999996</v>
      </c>
      <c r="L27" s="159"/>
      <c r="M27" s="136" t="s">
        <v>952</v>
      </c>
    </row>
    <row r="28" spans="1:18" x14ac:dyDescent="0.2">
      <c r="A28" s="136" t="s">
        <v>739</v>
      </c>
      <c r="B28" s="159">
        <v>808346.70900000003</v>
      </c>
      <c r="C28" s="160">
        <f t="shared" si="0"/>
        <v>4.9517023986595978</v>
      </c>
      <c r="D28" s="159">
        <v>589762.21600000001</v>
      </c>
      <c r="E28" s="160">
        <f t="shared" si="1"/>
        <v>3.7097484731743084</v>
      </c>
      <c r="F28" s="159">
        <v>21070.305</v>
      </c>
      <c r="G28" s="160">
        <f t="shared" si="2"/>
        <v>0.15189647380117913</v>
      </c>
      <c r="H28" s="159">
        <v>16344.07</v>
      </c>
      <c r="I28" s="160">
        <f t="shared" si="3"/>
        <v>0.12319474080129157</v>
      </c>
      <c r="J28" s="159">
        <v>-787276.40399999998</v>
      </c>
      <c r="K28" s="159">
        <v>-573418.14600000007</v>
      </c>
      <c r="L28" s="159"/>
      <c r="M28" s="136" t="s">
        <v>953</v>
      </c>
    </row>
    <row r="29" spans="1:18" x14ac:dyDescent="0.2">
      <c r="A29" s="136" t="s">
        <v>740</v>
      </c>
      <c r="B29" s="159">
        <v>406823.83199999999</v>
      </c>
      <c r="C29" s="160">
        <f t="shared" si="0"/>
        <v>2.4920872718568696</v>
      </c>
      <c r="D29" s="159">
        <v>115064.607</v>
      </c>
      <c r="E29" s="160">
        <f t="shared" si="1"/>
        <v>0.72378449916610432</v>
      </c>
      <c r="F29" s="159">
        <v>95729.335000000006</v>
      </c>
      <c r="G29" s="160">
        <f t="shared" si="2"/>
        <v>0.69011570671766742</v>
      </c>
      <c r="H29" s="159">
        <v>107430.587</v>
      </c>
      <c r="I29" s="160">
        <f t="shared" si="3"/>
        <v>0.8097666811018065</v>
      </c>
      <c r="J29" s="159">
        <v>-311094.49699999997</v>
      </c>
      <c r="K29" s="159">
        <v>-7634.0200000000041</v>
      </c>
      <c r="L29" s="159"/>
      <c r="M29" s="136" t="s">
        <v>954</v>
      </c>
      <c r="R29" s="164"/>
    </row>
    <row r="30" spans="1:18" x14ac:dyDescent="0.2">
      <c r="A30" s="136" t="s">
        <v>741</v>
      </c>
      <c r="B30" s="159">
        <v>285.49299999999999</v>
      </c>
      <c r="C30" s="160">
        <f t="shared" si="0"/>
        <v>1.7488490485096098E-3</v>
      </c>
      <c r="D30" s="159">
        <v>6491.3720000000003</v>
      </c>
      <c r="E30" s="160">
        <f t="shared" si="1"/>
        <v>4.083231633443004E-2</v>
      </c>
      <c r="F30" s="159">
        <v>5828.8540000000003</v>
      </c>
      <c r="G30" s="160">
        <f t="shared" si="2"/>
        <v>4.2020386933264528E-2</v>
      </c>
      <c r="H30" s="159">
        <v>5921.7809999999999</v>
      </c>
      <c r="I30" s="160">
        <f t="shared" si="3"/>
        <v>4.4635900077337726E-2</v>
      </c>
      <c r="J30" s="159">
        <v>5543.3609999999999</v>
      </c>
      <c r="K30" s="159">
        <v>-569.59100000000035</v>
      </c>
      <c r="L30" s="159"/>
      <c r="M30" s="136" t="s">
        <v>955</v>
      </c>
    </row>
    <row r="31" spans="1:18" x14ac:dyDescent="0.2">
      <c r="A31" s="136" t="s">
        <v>742</v>
      </c>
      <c r="B31" s="159">
        <v>104526.98400000001</v>
      </c>
      <c r="C31" s="160">
        <f t="shared" si="0"/>
        <v>0.6403026221728001</v>
      </c>
      <c r="D31" s="159">
        <v>181371.81699999998</v>
      </c>
      <c r="E31" s="160">
        <f t="shared" si="1"/>
        <v>1.1408730551714421</v>
      </c>
      <c r="F31" s="159">
        <v>1038651.0300000001</v>
      </c>
      <c r="G31" s="160">
        <f t="shared" si="2"/>
        <v>7.4876670730187698</v>
      </c>
      <c r="H31" s="159">
        <v>1026321.9179999999</v>
      </c>
      <c r="I31" s="160">
        <f t="shared" si="3"/>
        <v>7.7359839175122485</v>
      </c>
      <c r="J31" s="159">
        <v>934124.04600000009</v>
      </c>
      <c r="K31" s="159">
        <v>844950.10100000002</v>
      </c>
      <c r="L31" s="159"/>
      <c r="M31" s="136" t="s">
        <v>742</v>
      </c>
    </row>
    <row r="32" spans="1:18" x14ac:dyDescent="0.2">
      <c r="A32" s="136" t="s">
        <v>743</v>
      </c>
      <c r="B32" s="159">
        <v>86196.736000000004</v>
      </c>
      <c r="C32" s="160">
        <f t="shared" si="0"/>
        <v>0.52801672803968591</v>
      </c>
      <c r="D32" s="159">
        <v>160703.49799999999</v>
      </c>
      <c r="E32" s="160">
        <f t="shared" si="1"/>
        <v>1.0108642774417249</v>
      </c>
      <c r="F32" s="159">
        <v>571429.10800000001</v>
      </c>
      <c r="G32" s="160">
        <f t="shared" si="2"/>
        <v>4.1194499335701673</v>
      </c>
      <c r="H32" s="159">
        <v>626325.04200000002</v>
      </c>
      <c r="I32" s="160">
        <f t="shared" si="3"/>
        <v>4.7209753266198726</v>
      </c>
      <c r="J32" s="159">
        <v>485232.37199999997</v>
      </c>
      <c r="K32" s="159">
        <v>465621.54399999999</v>
      </c>
      <c r="L32" s="159"/>
      <c r="M32" s="136" t="s">
        <v>956</v>
      </c>
    </row>
    <row r="33" spans="1:13" x14ac:dyDescent="0.2">
      <c r="A33" s="136" t="s">
        <v>744</v>
      </c>
      <c r="B33" s="159">
        <v>6523.3119999999999</v>
      </c>
      <c r="C33" s="160">
        <f t="shared" si="0"/>
        <v>3.9959956931803306E-2</v>
      </c>
      <c r="D33" s="159">
        <v>6092.1030000000001</v>
      </c>
      <c r="E33" s="160">
        <f t="shared" si="1"/>
        <v>3.8320816745355257E-2</v>
      </c>
      <c r="F33" s="159">
        <v>228737.05300000001</v>
      </c>
      <c r="G33" s="160">
        <f t="shared" si="2"/>
        <v>1.6489724177402001</v>
      </c>
      <c r="H33" s="159">
        <v>208566.948</v>
      </c>
      <c r="I33" s="160">
        <f t="shared" si="3"/>
        <v>1.5720901280144088</v>
      </c>
      <c r="J33" s="159">
        <v>222213.74100000001</v>
      </c>
      <c r="K33" s="159">
        <v>202474.845</v>
      </c>
      <c r="L33" s="159"/>
      <c r="M33" s="136" t="s">
        <v>957</v>
      </c>
    </row>
    <row r="34" spans="1:13" x14ac:dyDescent="0.2">
      <c r="A34" s="136" t="s">
        <v>745</v>
      </c>
      <c r="B34" s="159">
        <v>346.20499999999998</v>
      </c>
      <c r="C34" s="160">
        <f t="shared" si="0"/>
        <v>2.1207535205391009E-3</v>
      </c>
      <c r="D34" s="159">
        <v>24.49</v>
      </c>
      <c r="E34" s="160">
        <f t="shared" si="1"/>
        <v>1.540480852168373E-4</v>
      </c>
      <c r="F34" s="159">
        <v>75008.933999999994</v>
      </c>
      <c r="G34" s="160">
        <f t="shared" si="2"/>
        <v>0.5407417015646131</v>
      </c>
      <c r="H34" s="159">
        <v>68115.298999999999</v>
      </c>
      <c r="I34" s="160">
        <f t="shared" si="3"/>
        <v>0.5134245389861567</v>
      </c>
      <c r="J34" s="159">
        <v>74662.728999999992</v>
      </c>
      <c r="K34" s="159">
        <v>68090.808999999994</v>
      </c>
      <c r="L34" s="159"/>
      <c r="M34" s="136" t="s">
        <v>958</v>
      </c>
    </row>
    <row r="35" spans="1:13" x14ac:dyDescent="0.2">
      <c r="A35" s="136" t="s">
        <v>746</v>
      </c>
      <c r="B35" s="159">
        <v>10634.546</v>
      </c>
      <c r="C35" s="160">
        <f t="shared" si="0"/>
        <v>6.5144208976863446E-2</v>
      </c>
      <c r="D35" s="159">
        <v>13733.258</v>
      </c>
      <c r="E35" s="160">
        <f t="shared" si="1"/>
        <v>8.6385549150216928E-2</v>
      </c>
      <c r="F35" s="159">
        <v>132450.94699999999</v>
      </c>
      <c r="G35" s="160">
        <f t="shared" si="2"/>
        <v>0.95484293183828428</v>
      </c>
      <c r="H35" s="159">
        <v>87968.811000000002</v>
      </c>
      <c r="I35" s="160">
        <f t="shared" si="3"/>
        <v>0.66307198083113983</v>
      </c>
      <c r="J35" s="159">
        <v>121816.40099999998</v>
      </c>
      <c r="K35" s="159">
        <v>74235.553</v>
      </c>
      <c r="L35" s="159"/>
      <c r="M35" s="136" t="s">
        <v>959</v>
      </c>
    </row>
    <row r="36" spans="1:13" x14ac:dyDescent="0.2">
      <c r="A36" s="136" t="s">
        <v>747</v>
      </c>
      <c r="B36" s="159">
        <v>826.18499999999995</v>
      </c>
      <c r="C36" s="160">
        <f t="shared" si="0"/>
        <v>5.0609747039083684E-3</v>
      </c>
      <c r="D36" s="159">
        <v>818.46799999999996</v>
      </c>
      <c r="E36" s="160">
        <f t="shared" si="1"/>
        <v>5.148363748928313E-3</v>
      </c>
      <c r="F36" s="159">
        <v>31024.988000000001</v>
      </c>
      <c r="G36" s="160">
        <f t="shared" si="2"/>
        <v>0.22366008830550377</v>
      </c>
      <c r="H36" s="159">
        <v>35345.817999999999</v>
      </c>
      <c r="I36" s="160">
        <f t="shared" si="3"/>
        <v>0.2664219430606713</v>
      </c>
      <c r="J36" s="159">
        <v>30198.803</v>
      </c>
      <c r="K36" s="159">
        <v>34527.35</v>
      </c>
      <c r="L36" s="159"/>
      <c r="M36" s="136" t="s">
        <v>960</v>
      </c>
    </row>
    <row r="37" spans="1:13" x14ac:dyDescent="0.2">
      <c r="A37" s="136" t="s">
        <v>748</v>
      </c>
      <c r="B37" s="159">
        <v>16288020.260999992</v>
      </c>
      <c r="C37" s="160">
        <f t="shared" si="0"/>
        <v>99.775786921413427</v>
      </c>
      <c r="D37" s="159">
        <v>15890295.995000001</v>
      </c>
      <c r="E37" s="160">
        <f t="shared" si="1"/>
        <v>99.953845306595696</v>
      </c>
      <c r="F37" s="159">
        <v>13159254.536000002</v>
      </c>
      <c r="G37" s="160">
        <f t="shared" si="2"/>
        <v>94.86546881360151</v>
      </c>
      <c r="H37" s="159">
        <v>12615626.334999995</v>
      </c>
      <c r="I37" s="160">
        <f t="shared" si="3"/>
        <v>95.091297111813176</v>
      </c>
      <c r="J37" s="159">
        <v>-3128765.7249999903</v>
      </c>
      <c r="K37" s="159">
        <v>-3274669.6600000057</v>
      </c>
      <c r="L37" s="159"/>
      <c r="M37" s="136" t="s">
        <v>961</v>
      </c>
    </row>
    <row r="38" spans="1:13" x14ac:dyDescent="0.2">
      <c r="A38" s="136" t="s">
        <v>749</v>
      </c>
      <c r="B38" s="159">
        <v>2684403.2350000008</v>
      </c>
      <c r="C38" s="160">
        <f t="shared" si="0"/>
        <v>16.443891946022742</v>
      </c>
      <c r="D38" s="159">
        <v>2434902.085</v>
      </c>
      <c r="E38" s="160">
        <f t="shared" si="1"/>
        <v>15.316129190883416</v>
      </c>
      <c r="F38" s="159">
        <v>3771455.9849999999</v>
      </c>
      <c r="G38" s="160">
        <f t="shared" si="2"/>
        <v>27.188541656983737</v>
      </c>
      <c r="H38" s="159">
        <v>3866382.3839999991</v>
      </c>
      <c r="I38" s="160">
        <f t="shared" si="3"/>
        <v>29.143167866728405</v>
      </c>
      <c r="J38" s="159">
        <v>1087052.7499999991</v>
      </c>
      <c r="K38" s="159">
        <v>1431480.2989999992</v>
      </c>
      <c r="L38" s="159"/>
      <c r="M38" s="136" t="s">
        <v>962</v>
      </c>
    </row>
    <row r="39" spans="1:13" x14ac:dyDescent="0.2">
      <c r="A39" s="136" t="s">
        <v>750</v>
      </c>
      <c r="B39" s="159">
        <v>97.388999999999996</v>
      </c>
      <c r="C39" s="160">
        <f t="shared" si="0"/>
        <v>5.9657735911319149E-4</v>
      </c>
      <c r="D39" s="159">
        <v>123.92</v>
      </c>
      <c r="E39" s="160">
        <f t="shared" si="1"/>
        <v>7.7948708534383339E-4</v>
      </c>
      <c r="F39" s="159">
        <v>6149.0360000000001</v>
      </c>
      <c r="G39" s="160">
        <f t="shared" si="2"/>
        <v>4.4328588773466134E-2</v>
      </c>
      <c r="H39" s="159">
        <v>6646.5039999999999</v>
      </c>
      <c r="I39" s="160">
        <f t="shared" si="3"/>
        <v>5.0098557918238709E-2</v>
      </c>
      <c r="J39" s="159">
        <v>6051.6469999999999</v>
      </c>
      <c r="K39" s="159">
        <v>6522.5839999999998</v>
      </c>
      <c r="L39" s="159"/>
      <c r="M39" s="136" t="s">
        <v>963</v>
      </c>
    </row>
    <row r="40" spans="1:13" x14ac:dyDescent="0.2">
      <c r="A40" s="136" t="s">
        <v>751</v>
      </c>
      <c r="B40" s="159">
        <v>1807.75</v>
      </c>
      <c r="C40" s="160">
        <f t="shared" si="0"/>
        <v>1.1073763165623141E-2</v>
      </c>
      <c r="D40" s="159">
        <v>517.69500000000005</v>
      </c>
      <c r="E40" s="160">
        <f t="shared" si="1"/>
        <v>3.2564280717162354E-3</v>
      </c>
      <c r="F40" s="159">
        <v>6083.6869999999999</v>
      </c>
      <c r="G40" s="160">
        <f t="shared" si="2"/>
        <v>4.3857485831841264E-2</v>
      </c>
      <c r="H40" s="159">
        <v>6959.6350000000002</v>
      </c>
      <c r="I40" s="160">
        <f t="shared" si="3"/>
        <v>5.2458807989478565E-2</v>
      </c>
      <c r="J40" s="159">
        <v>4275.9369999999999</v>
      </c>
      <c r="K40" s="159">
        <v>6441.9400000000005</v>
      </c>
      <c r="L40" s="159"/>
      <c r="M40" s="136" t="s">
        <v>964</v>
      </c>
    </row>
    <row r="41" spans="1:13" x14ac:dyDescent="0.2">
      <c r="A41" s="136" t="s">
        <v>752</v>
      </c>
      <c r="B41" s="159">
        <v>2165.027</v>
      </c>
      <c r="C41" s="160">
        <f t="shared" si="0"/>
        <v>1.326234061412229E-2</v>
      </c>
      <c r="D41" s="159">
        <v>3607.556</v>
      </c>
      <c r="E41" s="160">
        <f t="shared" si="1"/>
        <v>2.269240890618672E-2</v>
      </c>
      <c r="F41" s="159">
        <v>4176.7870000000003</v>
      </c>
      <c r="G41" s="160">
        <f t="shared" si="2"/>
        <v>3.0110585353112146E-2</v>
      </c>
      <c r="H41" s="159">
        <v>4095.3560000000002</v>
      </c>
      <c r="I41" s="160">
        <f t="shared" si="3"/>
        <v>3.0869074894381524E-2</v>
      </c>
      <c r="J41" s="159">
        <v>2011.7600000000002</v>
      </c>
      <c r="K41" s="159">
        <v>487.80000000000018</v>
      </c>
      <c r="L41" s="159"/>
      <c r="M41" s="136" t="s">
        <v>965</v>
      </c>
    </row>
    <row r="42" spans="1:13" x14ac:dyDescent="0.2">
      <c r="A42" s="136" t="s">
        <v>753</v>
      </c>
      <c r="B42" s="159">
        <v>506.09</v>
      </c>
      <c r="C42" s="160">
        <f t="shared" si="0"/>
        <v>3.1001636290915306E-3</v>
      </c>
      <c r="D42" s="159">
        <v>16.776</v>
      </c>
      <c r="E42" s="160">
        <f t="shared" si="1"/>
        <v>1.0552513995907156E-4</v>
      </c>
      <c r="F42" s="159">
        <v>11421.852000000001</v>
      </c>
      <c r="G42" s="160">
        <f t="shared" si="2"/>
        <v>8.2340480741923072E-2</v>
      </c>
      <c r="H42" s="159">
        <v>3701.7820000000002</v>
      </c>
      <c r="I42" s="160">
        <f t="shared" si="3"/>
        <v>2.7902479247389832E-2</v>
      </c>
      <c r="J42" s="159">
        <v>10915.762000000001</v>
      </c>
      <c r="K42" s="159">
        <v>3685.0060000000003</v>
      </c>
      <c r="L42" s="159"/>
      <c r="M42" s="136" t="s">
        <v>966</v>
      </c>
    </row>
    <row r="43" spans="1:13" x14ac:dyDescent="0.2">
      <c r="A43" s="136" t="s">
        <v>725</v>
      </c>
      <c r="B43" s="159">
        <v>321828.59600000002</v>
      </c>
      <c r="C43" s="160">
        <f t="shared" si="0"/>
        <v>1.9714305916354646</v>
      </c>
      <c r="D43" s="159">
        <v>342151.04100000003</v>
      </c>
      <c r="E43" s="160">
        <f t="shared" si="1"/>
        <v>2.1522136676601717</v>
      </c>
      <c r="F43" s="159">
        <v>488474.09899999999</v>
      </c>
      <c r="G43" s="160">
        <f t="shared" si="2"/>
        <v>3.5214247340656946</v>
      </c>
      <c r="H43" s="159">
        <v>476633.34899999999</v>
      </c>
      <c r="I43" s="160">
        <f t="shared" si="3"/>
        <v>3.5926621635435079</v>
      </c>
      <c r="J43" s="159">
        <v>166645.50299999997</v>
      </c>
      <c r="K43" s="159">
        <v>134482.30799999996</v>
      </c>
      <c r="L43" s="159"/>
      <c r="M43" s="136" t="s">
        <v>939</v>
      </c>
    </row>
    <row r="44" spans="1:13" x14ac:dyDescent="0.2">
      <c r="A44" s="136" t="s">
        <v>754</v>
      </c>
      <c r="B44" s="159">
        <v>529.11900000000003</v>
      </c>
      <c r="C44" s="160">
        <f t="shared" si="0"/>
        <v>3.2412327437042459E-3</v>
      </c>
      <c r="D44" s="159">
        <v>22.428000000000001</v>
      </c>
      <c r="E44" s="160">
        <f t="shared" si="1"/>
        <v>1.4107760127575448E-4</v>
      </c>
      <c r="F44" s="159">
        <v>1958.2360000000001</v>
      </c>
      <c r="G44" s="160">
        <f t="shared" si="2"/>
        <v>1.4116983274353449E-2</v>
      </c>
      <c r="H44" s="159">
        <v>1438.26</v>
      </c>
      <c r="I44" s="160">
        <f t="shared" si="3"/>
        <v>1.084100030805458E-2</v>
      </c>
      <c r="J44" s="159">
        <v>1429.1170000000002</v>
      </c>
      <c r="K44" s="159">
        <v>1415.8319999999999</v>
      </c>
      <c r="L44" s="159"/>
      <c r="M44" s="136" t="s">
        <v>967</v>
      </c>
    </row>
    <row r="45" spans="1:13" x14ac:dyDescent="0.2">
      <c r="A45" s="136" t="s">
        <v>755</v>
      </c>
      <c r="B45" s="159">
        <v>712664.61</v>
      </c>
      <c r="C45" s="160">
        <f t="shared" si="0"/>
        <v>4.3655810303754281</v>
      </c>
      <c r="D45" s="159">
        <v>701351.49300000002</v>
      </c>
      <c r="E45" s="160">
        <f t="shared" si="1"/>
        <v>4.4116722972895088</v>
      </c>
      <c r="F45" s="159">
        <v>2201168.821</v>
      </c>
      <c r="G45" s="160">
        <f t="shared" si="2"/>
        <v>15.868293418201532</v>
      </c>
      <c r="H45" s="159">
        <v>2183690.4939999999</v>
      </c>
      <c r="I45" s="160">
        <f t="shared" si="3"/>
        <v>16.459742548739349</v>
      </c>
      <c r="J45" s="159">
        <v>1488504.2110000001</v>
      </c>
      <c r="K45" s="159">
        <v>1482339.0009999999</v>
      </c>
      <c r="L45" s="159"/>
      <c r="M45" s="136" t="s">
        <v>968</v>
      </c>
    </row>
    <row r="46" spans="1:13" x14ac:dyDescent="0.2">
      <c r="A46" s="136" t="s">
        <v>756</v>
      </c>
      <c r="B46" s="159">
        <v>47.942</v>
      </c>
      <c r="C46" s="160">
        <f t="shared" si="0"/>
        <v>2.9367907823886301E-4</v>
      </c>
      <c r="D46" s="159">
        <v>218.93700000000001</v>
      </c>
      <c r="E46" s="160">
        <f t="shared" si="1"/>
        <v>1.377167236958706E-3</v>
      </c>
      <c r="F46" s="159">
        <v>316845.40600000002</v>
      </c>
      <c r="G46" s="160">
        <f t="shared" si="2"/>
        <v>2.2841482319075577</v>
      </c>
      <c r="H46" s="159">
        <v>279148.641</v>
      </c>
      <c r="I46" s="160">
        <f t="shared" si="3"/>
        <v>2.1041053099398006</v>
      </c>
      <c r="J46" s="159">
        <v>316797.46400000004</v>
      </c>
      <c r="K46" s="159">
        <v>278929.70400000003</v>
      </c>
      <c r="L46" s="159"/>
      <c r="M46" s="136" t="s">
        <v>969</v>
      </c>
    </row>
    <row r="47" spans="1:13" x14ac:dyDescent="0.2">
      <c r="A47" s="136" t="s">
        <v>726</v>
      </c>
      <c r="B47" s="159">
        <v>14088.484</v>
      </c>
      <c r="C47" s="160">
        <f t="shared" si="0"/>
        <v>8.6302052373763496E-2</v>
      </c>
      <c r="D47" s="159">
        <v>9993.7669999999998</v>
      </c>
      <c r="E47" s="160">
        <f t="shared" si="1"/>
        <v>6.2863236849865931E-2</v>
      </c>
      <c r="F47" s="159">
        <v>10752.734</v>
      </c>
      <c r="G47" s="160">
        <f t="shared" si="2"/>
        <v>7.7516788595231451E-2</v>
      </c>
      <c r="H47" s="159">
        <v>10804.624</v>
      </c>
      <c r="I47" s="160">
        <f t="shared" si="3"/>
        <v>8.1440721505439836E-2</v>
      </c>
      <c r="J47" s="159">
        <v>-3335.75</v>
      </c>
      <c r="K47" s="159">
        <v>810.85699999999997</v>
      </c>
      <c r="L47" s="159"/>
      <c r="M47" s="136" t="s">
        <v>940</v>
      </c>
    </row>
    <row r="48" spans="1:13" x14ac:dyDescent="0.2">
      <c r="A48" s="136" t="s">
        <v>727</v>
      </c>
      <c r="B48" s="159">
        <v>621.35699999999997</v>
      </c>
      <c r="C48" s="160">
        <f t="shared" si="0"/>
        <v>3.8062565395116017E-3</v>
      </c>
      <c r="D48" s="159">
        <v>80.287000000000006</v>
      </c>
      <c r="E48" s="160">
        <f t="shared" si="1"/>
        <v>5.0502485168657486E-4</v>
      </c>
      <c r="F48" s="159">
        <v>108.08</v>
      </c>
      <c r="G48" s="160">
        <f t="shared" si="2"/>
        <v>7.7915202881170635E-4</v>
      </c>
      <c r="H48" s="159">
        <v>668.67</v>
      </c>
      <c r="I48" s="160">
        <f t="shared" si="3"/>
        <v>5.0401538497815805E-3</v>
      </c>
      <c r="J48" s="159">
        <v>-513.27699999999993</v>
      </c>
      <c r="K48" s="159">
        <v>588.38299999999992</v>
      </c>
      <c r="L48" s="159"/>
      <c r="M48" s="136" t="s">
        <v>941</v>
      </c>
    </row>
    <row r="49" spans="1:13" x14ac:dyDescent="0.2">
      <c r="A49" s="136" t="s">
        <v>757</v>
      </c>
      <c r="B49" s="159">
        <v>8728.2520000000004</v>
      </c>
      <c r="C49" s="160">
        <f t="shared" si="0"/>
        <v>5.3466793250104554E-2</v>
      </c>
      <c r="D49" s="159">
        <v>206.16300000000001</v>
      </c>
      <c r="E49" s="160">
        <f t="shared" si="1"/>
        <v>1.2968156550656933E-3</v>
      </c>
      <c r="F49" s="159">
        <v>7853.1009999999997</v>
      </c>
      <c r="G49" s="160">
        <f t="shared" si="2"/>
        <v>5.6613245527509619E-2</v>
      </c>
      <c r="H49" s="159">
        <v>5792.268</v>
      </c>
      <c r="I49" s="160">
        <f t="shared" si="3"/>
        <v>4.3659685434020747E-2</v>
      </c>
      <c r="J49" s="159">
        <v>-875.15100000000075</v>
      </c>
      <c r="K49" s="159">
        <v>5586.1049999999996</v>
      </c>
      <c r="L49" s="159"/>
      <c r="M49" s="136" t="s">
        <v>970</v>
      </c>
    </row>
    <row r="50" spans="1:13" x14ac:dyDescent="0.2">
      <c r="A50" s="136" t="s">
        <v>758</v>
      </c>
      <c r="B50" s="159">
        <v>25.73</v>
      </c>
      <c r="C50" s="160">
        <f t="shared" si="0"/>
        <v>1.57614673628258E-4</v>
      </c>
      <c r="D50" s="159">
        <v>9.9920000000000009</v>
      </c>
      <c r="E50" s="160">
        <f t="shared" si="1"/>
        <v>6.285212198802118E-5</v>
      </c>
      <c r="F50" s="159">
        <v>2587.9609999999998</v>
      </c>
      <c r="G50" s="160">
        <f t="shared" si="2"/>
        <v>1.8656690078049338E-2</v>
      </c>
      <c r="H50" s="159">
        <v>2140.1469999999999</v>
      </c>
      <c r="I50" s="160">
        <f t="shared" si="3"/>
        <v>1.6131529964180387E-2</v>
      </c>
      <c r="J50" s="159">
        <v>2562.2309999999998</v>
      </c>
      <c r="K50" s="159">
        <v>2130.1549999999997</v>
      </c>
      <c r="L50" s="159"/>
      <c r="M50" s="136" t="s">
        <v>971</v>
      </c>
    </row>
    <row r="51" spans="1:13" x14ac:dyDescent="0.2">
      <c r="A51" s="136" t="s">
        <v>759</v>
      </c>
      <c r="B51" s="159">
        <v>5137.7060000000001</v>
      </c>
      <c r="C51" s="160">
        <f t="shared" si="0"/>
        <v>3.1472128036841927E-2</v>
      </c>
      <c r="D51" s="159">
        <v>5661.1319999999996</v>
      </c>
      <c r="E51" s="160">
        <f t="shared" si="1"/>
        <v>3.5609903828491815E-2</v>
      </c>
      <c r="F51" s="159">
        <v>16937.125</v>
      </c>
      <c r="G51" s="160">
        <f t="shared" si="2"/>
        <v>0.12210025264607208</v>
      </c>
      <c r="H51" s="159">
        <v>18881.701000000001</v>
      </c>
      <c r="I51" s="160">
        <f t="shared" si="3"/>
        <v>0.14232233835161548</v>
      </c>
      <c r="J51" s="159">
        <v>11799.419</v>
      </c>
      <c r="K51" s="159">
        <v>13220.569000000001</v>
      </c>
      <c r="L51" s="159"/>
      <c r="M51" s="136" t="s">
        <v>972</v>
      </c>
    </row>
    <row r="52" spans="1:13" x14ac:dyDescent="0.2">
      <c r="A52" s="136" t="s">
        <v>728</v>
      </c>
      <c r="B52" s="159">
        <v>373035.72600000002</v>
      </c>
      <c r="C52" s="160">
        <f t="shared" si="0"/>
        <v>2.2851109290777409</v>
      </c>
      <c r="D52" s="159">
        <v>75868.131999999998</v>
      </c>
      <c r="E52" s="160">
        <f t="shared" si="1"/>
        <v>0.47722909202034552</v>
      </c>
      <c r="F52" s="159">
        <v>136375.204</v>
      </c>
      <c r="G52" s="160">
        <f t="shared" si="2"/>
        <v>0.98313302069032504</v>
      </c>
      <c r="H52" s="159">
        <v>152946.807</v>
      </c>
      <c r="I52" s="160">
        <f t="shared" si="3"/>
        <v>1.1528488463858859</v>
      </c>
      <c r="J52" s="159">
        <v>-236660.52200000003</v>
      </c>
      <c r="K52" s="159">
        <v>77078.675000000003</v>
      </c>
      <c r="L52" s="159"/>
      <c r="M52" s="136" t="s">
        <v>942</v>
      </c>
    </row>
    <row r="53" spans="1:13" x14ac:dyDescent="0.2">
      <c r="A53" s="136" t="s">
        <v>760</v>
      </c>
      <c r="B53" s="159">
        <v>86084.900999999998</v>
      </c>
      <c r="C53" s="160">
        <f t="shared" si="0"/>
        <v>0.52733165858670428</v>
      </c>
      <c r="D53" s="159">
        <v>114577.86500000001</v>
      </c>
      <c r="E53" s="160">
        <f t="shared" si="1"/>
        <v>0.72072277302912535</v>
      </c>
      <c r="F53" s="159">
        <v>70161.437000000005</v>
      </c>
      <c r="G53" s="160">
        <f t="shared" si="2"/>
        <v>0.50579594728807109</v>
      </c>
      <c r="H53" s="159">
        <v>44713.885999999999</v>
      </c>
      <c r="I53" s="160">
        <f t="shared" si="3"/>
        <v>0.33703450829496567</v>
      </c>
      <c r="J53" s="159">
        <v>-15923.463999999993</v>
      </c>
      <c r="K53" s="159">
        <v>-69863.979000000007</v>
      </c>
      <c r="L53" s="159"/>
      <c r="M53" s="136" t="s">
        <v>973</v>
      </c>
    </row>
    <row r="54" spans="1:13" x14ac:dyDescent="0.2">
      <c r="A54" s="136" t="s">
        <v>761</v>
      </c>
      <c r="B54" s="159">
        <v>770.68499999999995</v>
      </c>
      <c r="C54" s="160">
        <f t="shared" si="0"/>
        <v>4.7209974638629621E-3</v>
      </c>
      <c r="D54" s="159">
        <v>623.68100000000004</v>
      </c>
      <c r="E54" s="160">
        <f t="shared" si="1"/>
        <v>3.923105914092377E-3</v>
      </c>
      <c r="F54" s="159">
        <v>132.46</v>
      </c>
      <c r="G54" s="160">
        <f t="shared" si="2"/>
        <v>9.5490819519243738E-4</v>
      </c>
      <c r="H54" s="159">
        <v>966.03300000000002</v>
      </c>
      <c r="I54" s="160">
        <f t="shared" si="3"/>
        <v>7.2815513541299136E-3</v>
      </c>
      <c r="J54" s="159">
        <v>-638.22499999999991</v>
      </c>
      <c r="K54" s="159">
        <v>342.35199999999998</v>
      </c>
      <c r="L54" s="159"/>
      <c r="M54" s="136" t="s">
        <v>974</v>
      </c>
    </row>
    <row r="55" spans="1:13" x14ac:dyDescent="0.2">
      <c r="A55" s="136" t="s">
        <v>762</v>
      </c>
      <c r="B55" s="159">
        <v>898179.56299999997</v>
      </c>
      <c r="C55" s="160">
        <f t="shared" si="0"/>
        <v>5.5019929530437768</v>
      </c>
      <c r="D55" s="159">
        <v>1039858.385</v>
      </c>
      <c r="E55" s="160">
        <f t="shared" si="1"/>
        <v>6.5409633771303728</v>
      </c>
      <c r="F55" s="159">
        <v>392101.473</v>
      </c>
      <c r="G55" s="160">
        <f t="shared" si="2"/>
        <v>2.8266715228350154</v>
      </c>
      <c r="H55" s="159">
        <v>513981.76299999998</v>
      </c>
      <c r="I55" s="160">
        <f t="shared" si="3"/>
        <v>3.8741788348542237</v>
      </c>
      <c r="J55" s="159">
        <v>-506078.08999999997</v>
      </c>
      <c r="K55" s="159">
        <v>-525876.62199999997</v>
      </c>
      <c r="L55" s="159"/>
      <c r="M55" s="136" t="s">
        <v>975</v>
      </c>
    </row>
    <row r="56" spans="1:13" x14ac:dyDescent="0.2">
      <c r="A56" s="136" t="s">
        <v>763</v>
      </c>
      <c r="B56" s="159">
        <v>235579.25399999999</v>
      </c>
      <c r="C56" s="160">
        <f t="shared" si="0"/>
        <v>1.4430916141779437</v>
      </c>
      <c r="D56" s="159">
        <v>88034.846999999994</v>
      </c>
      <c r="E56" s="160">
        <f t="shared" si="1"/>
        <v>0.55376070284635504</v>
      </c>
      <c r="F56" s="159">
        <v>56400.01</v>
      </c>
      <c r="G56" s="160">
        <f t="shared" si="2"/>
        <v>0.40658939874630395</v>
      </c>
      <c r="H56" s="159">
        <v>115065.739</v>
      </c>
      <c r="I56" s="160">
        <f t="shared" si="3"/>
        <v>0.86731725275369398</v>
      </c>
      <c r="J56" s="159">
        <v>-179179.24399999998</v>
      </c>
      <c r="K56" s="159">
        <v>27030.892000000007</v>
      </c>
      <c r="L56" s="159"/>
      <c r="M56" s="136" t="s">
        <v>976</v>
      </c>
    </row>
    <row r="57" spans="1:13" x14ac:dyDescent="0.2">
      <c r="A57" s="136" t="s">
        <v>764</v>
      </c>
      <c r="B57" s="159">
        <v>2.9950000000000001</v>
      </c>
      <c r="C57" s="160">
        <f t="shared" si="0"/>
        <v>1.8346519530378265E-5</v>
      </c>
      <c r="D57" s="159" t="s">
        <v>765</v>
      </c>
      <c r="E57" s="160" t="str">
        <f t="shared" si="1"/>
        <v>x</v>
      </c>
      <c r="F57" s="159">
        <v>16.196999999999999</v>
      </c>
      <c r="G57" s="160">
        <f t="shared" si="2"/>
        <v>1.1676466886253892E-4</v>
      </c>
      <c r="H57" s="159" t="s">
        <v>765</v>
      </c>
      <c r="I57" s="160" t="str">
        <f t="shared" si="3"/>
        <v>x</v>
      </c>
      <c r="J57" s="159">
        <v>13.201999999999998</v>
      </c>
      <c r="K57" s="159" t="s">
        <v>765</v>
      </c>
      <c r="L57" s="159"/>
      <c r="M57" s="136" t="s">
        <v>977</v>
      </c>
    </row>
    <row r="58" spans="1:13" x14ac:dyDescent="0.2">
      <c r="A58" s="136" t="s">
        <v>766</v>
      </c>
      <c r="B58" s="159">
        <v>291.68</v>
      </c>
      <c r="C58" s="160">
        <f t="shared" si="0"/>
        <v>1.7867488536296265E-3</v>
      </c>
      <c r="D58" s="159">
        <v>144.727</v>
      </c>
      <c r="E58" s="160">
        <f t="shared" si="1"/>
        <v>9.1036820045639914E-4</v>
      </c>
      <c r="F58" s="159">
        <v>2641.6109999999999</v>
      </c>
      <c r="G58" s="160">
        <f t="shared" si="2"/>
        <v>1.9043454570515546E-2</v>
      </c>
      <c r="H58" s="159">
        <v>3162.6329999999998</v>
      </c>
      <c r="I58" s="160">
        <f t="shared" si="3"/>
        <v>2.3838600341567991E-2</v>
      </c>
      <c r="J58" s="159">
        <v>2349.931</v>
      </c>
      <c r="K58" s="159">
        <v>3017.9059999999999</v>
      </c>
      <c r="L58" s="159"/>
      <c r="M58" s="136" t="s">
        <v>978</v>
      </c>
    </row>
    <row r="59" spans="1:13" x14ac:dyDescent="0.2">
      <c r="A59" s="136" t="s">
        <v>767</v>
      </c>
      <c r="B59" s="159">
        <v>22210.379000000001</v>
      </c>
      <c r="C59" s="160">
        <f t="shared" si="0"/>
        <v>0.13605447482490926</v>
      </c>
      <c r="D59" s="159">
        <v>51833.260999999999</v>
      </c>
      <c r="E59" s="160">
        <f t="shared" si="1"/>
        <v>0.32604387944444957</v>
      </c>
      <c r="F59" s="159">
        <v>39110.667999999998</v>
      </c>
      <c r="G59" s="160">
        <f t="shared" si="2"/>
        <v>0.28195000296429568</v>
      </c>
      <c r="H59" s="159">
        <v>34944.091999999997</v>
      </c>
      <c r="I59" s="160">
        <f t="shared" si="3"/>
        <v>0.2633939010587012</v>
      </c>
      <c r="J59" s="159">
        <v>16900.288999999997</v>
      </c>
      <c r="K59" s="159">
        <v>-16889.169000000002</v>
      </c>
      <c r="L59" s="159"/>
      <c r="M59" s="136" t="s">
        <v>979</v>
      </c>
    </row>
    <row r="60" spans="1:13" x14ac:dyDescent="0.2">
      <c r="A60" s="136" t="s">
        <v>768</v>
      </c>
      <c r="B60" s="159">
        <v>2425063.2430000012</v>
      </c>
      <c r="C60" s="160">
        <f t="shared" si="0"/>
        <v>14.855248798030708</v>
      </c>
      <c r="D60" s="159">
        <v>2513587.7829999994</v>
      </c>
      <c r="E60" s="160">
        <f t="shared" si="1"/>
        <v>15.811081461640878</v>
      </c>
      <c r="F60" s="159">
        <v>2668849.4159999997</v>
      </c>
      <c r="G60" s="160">
        <f t="shared" si="2"/>
        <v>19.239817145349161</v>
      </c>
      <c r="H60" s="159">
        <v>2461195.7439999995</v>
      </c>
      <c r="I60" s="160">
        <f t="shared" si="3"/>
        <v>18.551460666977189</v>
      </c>
      <c r="J60" s="159">
        <v>243786.17299999855</v>
      </c>
      <c r="K60" s="159">
        <v>-52392.038999999873</v>
      </c>
      <c r="L60" s="159"/>
      <c r="M60" s="136" t="s">
        <v>768</v>
      </c>
    </row>
    <row r="61" spans="1:13" x14ac:dyDescent="0.2">
      <c r="A61" s="136" t="s">
        <v>743</v>
      </c>
      <c r="B61" s="159">
        <v>86196.736000000004</v>
      </c>
      <c r="C61" s="160">
        <f t="shared" si="0"/>
        <v>0.52801672803968591</v>
      </c>
      <c r="D61" s="159">
        <v>160703.49799999999</v>
      </c>
      <c r="E61" s="160">
        <f t="shared" si="1"/>
        <v>1.0108642774417249</v>
      </c>
      <c r="F61" s="159">
        <v>571429.10800000001</v>
      </c>
      <c r="G61" s="160">
        <f t="shared" si="2"/>
        <v>4.1194499335701673</v>
      </c>
      <c r="H61" s="159">
        <v>626325.04200000002</v>
      </c>
      <c r="I61" s="160">
        <f t="shared" si="3"/>
        <v>4.7209753266198726</v>
      </c>
      <c r="J61" s="159">
        <v>485232.37199999997</v>
      </c>
      <c r="K61" s="159">
        <v>465621.54399999999</v>
      </c>
      <c r="L61" s="159"/>
      <c r="M61" s="136" t="s">
        <v>956</v>
      </c>
    </row>
    <row r="62" spans="1:13" x14ac:dyDescent="0.2">
      <c r="A62" s="136" t="s">
        <v>769</v>
      </c>
      <c r="B62" s="159">
        <v>1.4790000000000001</v>
      </c>
      <c r="C62" s="160">
        <f t="shared" si="0"/>
        <v>9.0599340185073302E-6</v>
      </c>
      <c r="D62" s="159">
        <v>0.50600000000000001</v>
      </c>
      <c r="E62" s="160">
        <f t="shared" si="1"/>
        <v>3.1828636635246908E-6</v>
      </c>
      <c r="F62" s="159">
        <v>2523.9180000000001</v>
      </c>
      <c r="G62" s="160">
        <f t="shared" si="2"/>
        <v>1.8195002130406961E-2</v>
      </c>
      <c r="H62" s="159">
        <v>4710.5360000000001</v>
      </c>
      <c r="I62" s="160">
        <f t="shared" si="3"/>
        <v>3.5506043571469824E-2</v>
      </c>
      <c r="J62" s="159">
        <v>2522.4390000000003</v>
      </c>
      <c r="K62" s="159">
        <v>4710.03</v>
      </c>
      <c r="L62" s="159"/>
      <c r="M62" s="136" t="s">
        <v>980</v>
      </c>
    </row>
    <row r="63" spans="1:13" x14ac:dyDescent="0.2">
      <c r="A63" s="136" t="s">
        <v>770</v>
      </c>
      <c r="B63" s="159" t="s">
        <v>771</v>
      </c>
      <c r="C63" s="160" t="str">
        <f t="shared" si="0"/>
        <v>x</v>
      </c>
      <c r="D63" s="159" t="s">
        <v>771</v>
      </c>
      <c r="E63" s="160" t="str">
        <f t="shared" si="1"/>
        <v>x</v>
      </c>
      <c r="F63" s="159">
        <v>56.502000000000002</v>
      </c>
      <c r="G63" s="160">
        <f t="shared" si="2"/>
        <v>4.0732464777867356E-4</v>
      </c>
      <c r="H63" s="159">
        <v>25.254000000000001</v>
      </c>
      <c r="I63" s="160">
        <f t="shared" si="3"/>
        <v>1.9035405405115233E-4</v>
      </c>
      <c r="J63" s="159">
        <v>56.253</v>
      </c>
      <c r="K63" s="159">
        <v>25.002000000000002</v>
      </c>
      <c r="L63" s="159"/>
      <c r="M63" s="136" t="s">
        <v>981</v>
      </c>
    </row>
    <row r="64" spans="1:13" x14ac:dyDescent="0.2">
      <c r="A64" s="136" t="s">
        <v>772</v>
      </c>
      <c r="B64" s="159">
        <v>1592.41</v>
      </c>
      <c r="C64" s="160">
        <f t="shared" si="0"/>
        <v>9.7546514742469625E-3</v>
      </c>
      <c r="D64" s="159">
        <v>4548.5050000000001</v>
      </c>
      <c r="E64" s="160">
        <f t="shared" si="1"/>
        <v>2.861120807877544E-2</v>
      </c>
      <c r="F64" s="159">
        <v>5210.71</v>
      </c>
      <c r="G64" s="160">
        <f t="shared" si="2"/>
        <v>3.7564167913114788E-2</v>
      </c>
      <c r="H64" s="159">
        <v>8123.7910000000002</v>
      </c>
      <c r="I64" s="160">
        <f t="shared" si="3"/>
        <v>6.1233727374446226E-2</v>
      </c>
      <c r="J64" s="159">
        <v>3618.3</v>
      </c>
      <c r="K64" s="159">
        <v>3575.2860000000001</v>
      </c>
      <c r="L64" s="159"/>
      <c r="M64" s="136" t="s">
        <v>982</v>
      </c>
    </row>
    <row r="65" spans="1:13" x14ac:dyDescent="0.2">
      <c r="A65" s="136" t="s">
        <v>773</v>
      </c>
      <c r="B65" s="159">
        <v>662.64400000000001</v>
      </c>
      <c r="C65" s="160">
        <f t="shared" si="0"/>
        <v>4.0591689775251998E-3</v>
      </c>
      <c r="D65" s="159">
        <v>647.19600000000003</v>
      </c>
      <c r="E65" s="160">
        <f t="shared" si="1"/>
        <v>4.0710210110247551E-3</v>
      </c>
      <c r="F65" s="159">
        <v>199.84100000000001</v>
      </c>
      <c r="G65" s="160">
        <f t="shared" si="2"/>
        <v>1.4406598870259086E-3</v>
      </c>
      <c r="H65" s="159">
        <v>154.98500000000001</v>
      </c>
      <c r="I65" s="160">
        <f t="shared" si="3"/>
        <v>1.1682118898834976E-3</v>
      </c>
      <c r="J65" s="159">
        <v>-462.803</v>
      </c>
      <c r="K65" s="159">
        <v>-492.21100000000001</v>
      </c>
      <c r="L65" s="159"/>
      <c r="M65" s="136" t="s">
        <v>983</v>
      </c>
    </row>
    <row r="66" spans="1:13" x14ac:dyDescent="0.2">
      <c r="A66" s="136" t="s">
        <v>774</v>
      </c>
      <c r="B66" s="159">
        <v>2934.415</v>
      </c>
      <c r="C66" s="160">
        <f t="shared" si="0"/>
        <v>1.7975393024285455E-2</v>
      </c>
      <c r="D66" s="159">
        <v>64541.519</v>
      </c>
      <c r="E66" s="160">
        <f t="shared" si="1"/>
        <v>0.40598192809049094</v>
      </c>
      <c r="F66" s="159">
        <v>7675.2259999999997</v>
      </c>
      <c r="G66" s="160">
        <f t="shared" si="2"/>
        <v>5.5330939206961111E-2</v>
      </c>
      <c r="H66" s="159">
        <v>6257.9</v>
      </c>
      <c r="I66" s="160">
        <f t="shared" si="3"/>
        <v>4.7169424045565296E-2</v>
      </c>
      <c r="J66" s="159">
        <v>4740.8109999999997</v>
      </c>
      <c r="K66" s="159">
        <v>-58283.618999999999</v>
      </c>
      <c r="L66" s="159"/>
      <c r="M66" s="136" t="s">
        <v>984</v>
      </c>
    </row>
    <row r="67" spans="1:13" x14ac:dyDescent="0.2">
      <c r="A67" s="136" t="s">
        <v>775</v>
      </c>
      <c r="B67" s="159">
        <v>2250.2539999999999</v>
      </c>
      <c r="C67" s="160">
        <f t="shared" si="0"/>
        <v>1.3784417014795262E-2</v>
      </c>
      <c r="D67" s="159">
        <v>2476.027</v>
      </c>
      <c r="E67" s="160">
        <f t="shared" si="1"/>
        <v>1.5574814956928954E-2</v>
      </c>
      <c r="F67" s="159">
        <v>1718.335</v>
      </c>
      <c r="G67" s="160">
        <f t="shared" si="2"/>
        <v>1.238752962091195E-2</v>
      </c>
      <c r="H67" s="159">
        <v>155.51300000000001</v>
      </c>
      <c r="I67" s="160">
        <f t="shared" si="3"/>
        <v>1.1721917323060447E-3</v>
      </c>
      <c r="J67" s="159">
        <v>-531.91899999999987</v>
      </c>
      <c r="K67" s="159">
        <v>-2320.5140000000001</v>
      </c>
      <c r="L67" s="159"/>
      <c r="M67" s="136" t="s">
        <v>985</v>
      </c>
    </row>
    <row r="68" spans="1:13" x14ac:dyDescent="0.2">
      <c r="A68" s="136" t="s">
        <v>731</v>
      </c>
      <c r="B68" s="159">
        <v>1304.0519999999999</v>
      </c>
      <c r="C68" s="160">
        <f t="shared" si="0"/>
        <v>7.9882522492917638E-3</v>
      </c>
      <c r="D68" s="159">
        <v>1215.2270000000001</v>
      </c>
      <c r="E68" s="160">
        <f t="shared" si="1"/>
        <v>7.6440748245733599E-3</v>
      </c>
      <c r="F68" s="159">
        <v>6832.076</v>
      </c>
      <c r="G68" s="160">
        <f t="shared" si="2"/>
        <v>4.9252645044372385E-2</v>
      </c>
      <c r="H68" s="159">
        <v>4854.2330000000002</v>
      </c>
      <c r="I68" s="160">
        <f t="shared" si="3"/>
        <v>3.6589171254410684E-2</v>
      </c>
      <c r="J68" s="159">
        <v>5528.0240000000003</v>
      </c>
      <c r="K68" s="159">
        <v>3639.0060000000003</v>
      </c>
      <c r="L68" s="159"/>
      <c r="M68" s="136" t="s">
        <v>945</v>
      </c>
    </row>
    <row r="69" spans="1:13" x14ac:dyDescent="0.2">
      <c r="A69" s="136" t="s">
        <v>776</v>
      </c>
      <c r="B69" s="159">
        <v>46194.599000000002</v>
      </c>
      <c r="C69" s="160">
        <f t="shared" si="0"/>
        <v>0.28297499591034797</v>
      </c>
      <c r="D69" s="159">
        <v>41312.947999999997</v>
      </c>
      <c r="E69" s="160">
        <f t="shared" si="1"/>
        <v>0.25986853956973327</v>
      </c>
      <c r="F69" s="159">
        <v>34964.692999999999</v>
      </c>
      <c r="G69" s="160">
        <f t="shared" si="2"/>
        <v>0.25206154226247657</v>
      </c>
      <c r="H69" s="159">
        <v>26982.451000000001</v>
      </c>
      <c r="I69" s="160">
        <f t="shared" si="3"/>
        <v>0.20338239233731567</v>
      </c>
      <c r="J69" s="159">
        <v>-11229.906000000003</v>
      </c>
      <c r="K69" s="159">
        <v>-14330.496999999996</v>
      </c>
      <c r="L69" s="159"/>
      <c r="M69" s="136" t="s">
        <v>986</v>
      </c>
    </row>
    <row r="70" spans="1:13" x14ac:dyDescent="0.2">
      <c r="A70" s="136" t="s">
        <v>777</v>
      </c>
      <c r="B70" s="159">
        <v>8166.8630000000003</v>
      </c>
      <c r="C70" s="160">
        <f t="shared" si="0"/>
        <v>5.0027883649891025E-2</v>
      </c>
      <c r="D70" s="159">
        <v>8420.9259999999995</v>
      </c>
      <c r="E70" s="160">
        <f t="shared" si="1"/>
        <v>5.2969682566463082E-2</v>
      </c>
      <c r="F70" s="159">
        <v>13830.093999999999</v>
      </c>
      <c r="G70" s="160">
        <f t="shared" si="2"/>
        <v>9.9701571046970819E-2</v>
      </c>
      <c r="H70" s="159">
        <v>14474.742</v>
      </c>
      <c r="I70" s="160">
        <f t="shared" si="3"/>
        <v>0.10910453080876237</v>
      </c>
      <c r="J70" s="159">
        <v>5663.2309999999989</v>
      </c>
      <c r="K70" s="159">
        <v>6053.8160000000007</v>
      </c>
      <c r="L70" s="159"/>
      <c r="M70" s="136" t="s">
        <v>987</v>
      </c>
    </row>
    <row r="71" spans="1:13" x14ac:dyDescent="0.2">
      <c r="A71" s="136" t="s">
        <v>744</v>
      </c>
      <c r="B71" s="159">
        <v>6523.3119999999999</v>
      </c>
      <c r="C71" s="160">
        <f t="shared" si="0"/>
        <v>3.9959956931803306E-2</v>
      </c>
      <c r="D71" s="159">
        <v>6092.1030000000001</v>
      </c>
      <c r="E71" s="160">
        <f t="shared" si="1"/>
        <v>3.8320816745355257E-2</v>
      </c>
      <c r="F71" s="159">
        <v>228737.05300000001</v>
      </c>
      <c r="G71" s="160">
        <f t="shared" si="2"/>
        <v>1.6489724177402001</v>
      </c>
      <c r="H71" s="159">
        <v>208566.948</v>
      </c>
      <c r="I71" s="160">
        <f t="shared" si="3"/>
        <v>1.5720901280144088</v>
      </c>
      <c r="J71" s="159">
        <v>222213.74100000001</v>
      </c>
      <c r="K71" s="159">
        <v>202474.845</v>
      </c>
      <c r="L71" s="159"/>
      <c r="M71" s="136" t="s">
        <v>988</v>
      </c>
    </row>
    <row r="72" spans="1:13" x14ac:dyDescent="0.2">
      <c r="A72" s="136" t="s">
        <v>778</v>
      </c>
      <c r="B72" s="159">
        <v>182.304</v>
      </c>
      <c r="C72" s="160">
        <f t="shared" si="0"/>
        <v>1.116742536382664E-3</v>
      </c>
      <c r="D72" s="159">
        <v>10.521000000000001</v>
      </c>
      <c r="E72" s="160">
        <f t="shared" si="1"/>
        <v>6.6179661272615161E-5</v>
      </c>
      <c r="F72" s="159">
        <v>126.419</v>
      </c>
      <c r="G72" s="160">
        <f t="shared" si="2"/>
        <v>9.1135844125043574E-4</v>
      </c>
      <c r="H72" s="159">
        <v>451.416</v>
      </c>
      <c r="I72" s="160">
        <f t="shared" si="3"/>
        <v>3.4025843693496075E-3</v>
      </c>
      <c r="J72" s="159">
        <v>-55.885000000000005</v>
      </c>
      <c r="K72" s="159">
        <v>440.89499999999998</v>
      </c>
      <c r="L72" s="159"/>
      <c r="M72" s="136" t="s">
        <v>989</v>
      </c>
    </row>
    <row r="73" spans="1:13" x14ac:dyDescent="0.2">
      <c r="A73" s="136" t="s">
        <v>732</v>
      </c>
      <c r="B73" s="159">
        <v>675009.18500000006</v>
      </c>
      <c r="C73" s="160">
        <f t="shared" si="0"/>
        <v>4.1349145895783685</v>
      </c>
      <c r="D73" s="159">
        <v>740020.49899999995</v>
      </c>
      <c r="E73" s="160">
        <f t="shared" si="1"/>
        <v>4.6549097955148406</v>
      </c>
      <c r="F73" s="159">
        <v>271393.52299999999</v>
      </c>
      <c r="G73" s="160">
        <f t="shared" si="2"/>
        <v>1.9564842158753375</v>
      </c>
      <c r="H73" s="159">
        <v>153032.52299999999</v>
      </c>
      <c r="I73" s="160">
        <f t="shared" si="3"/>
        <v>1.1534949376228008</v>
      </c>
      <c r="J73" s="159">
        <v>-403615.66200000007</v>
      </c>
      <c r="K73" s="159">
        <v>-586987.97600000002</v>
      </c>
      <c r="L73" s="159"/>
      <c r="M73" s="136" t="s">
        <v>946</v>
      </c>
    </row>
    <row r="74" spans="1:13" x14ac:dyDescent="0.2">
      <c r="A74" s="136" t="s">
        <v>779</v>
      </c>
      <c r="B74" s="159">
        <v>112658.27800000001</v>
      </c>
      <c r="C74" s="160">
        <f t="shared" si="0"/>
        <v>0.69011262022897624</v>
      </c>
      <c r="D74" s="159">
        <v>89515.099000000002</v>
      </c>
      <c r="E74" s="160">
        <f t="shared" si="1"/>
        <v>0.56307184969153234</v>
      </c>
      <c r="F74" s="159">
        <v>134752.87100000001</v>
      </c>
      <c r="G74" s="160">
        <f t="shared" si="2"/>
        <v>0.97143757242646334</v>
      </c>
      <c r="H74" s="159">
        <v>172414.75899999999</v>
      </c>
      <c r="I74" s="160">
        <f t="shared" si="3"/>
        <v>1.299590098752768</v>
      </c>
      <c r="J74" s="159">
        <v>22094.593000000008</v>
      </c>
      <c r="K74" s="159">
        <v>82899.659999999989</v>
      </c>
      <c r="L74" s="159"/>
      <c r="M74" s="136" t="s">
        <v>990</v>
      </c>
    </row>
    <row r="75" spans="1:13" x14ac:dyDescent="0.2">
      <c r="A75" s="136" t="s">
        <v>780</v>
      </c>
      <c r="B75" s="159">
        <v>1.08</v>
      </c>
      <c r="C75" s="160">
        <f t="shared" si="0"/>
        <v>6.6157733198025135E-6</v>
      </c>
      <c r="D75" s="159" t="s">
        <v>765</v>
      </c>
      <c r="E75" s="160" t="str">
        <f t="shared" si="1"/>
        <v>x</v>
      </c>
      <c r="F75" s="159">
        <v>32.630000000000003</v>
      </c>
      <c r="G75" s="160">
        <f t="shared" si="2"/>
        <v>2.3523066895009232E-4</v>
      </c>
      <c r="H75" s="159">
        <v>65.622</v>
      </c>
      <c r="I75" s="160">
        <f t="shared" si="3"/>
        <v>4.9463109744771986E-4</v>
      </c>
      <c r="J75" s="159">
        <v>31.550000000000004</v>
      </c>
      <c r="K75" s="159">
        <v>65.622</v>
      </c>
      <c r="L75" s="159"/>
      <c r="M75" s="136" t="s">
        <v>991</v>
      </c>
    </row>
    <row r="76" spans="1:13" x14ac:dyDescent="0.2">
      <c r="A76" s="136" t="s">
        <v>781</v>
      </c>
      <c r="B76" s="159">
        <v>6336.8760000000002</v>
      </c>
      <c r="C76" s="160">
        <f t="shared" si="0"/>
        <v>3.8817902936756354E-2</v>
      </c>
      <c r="D76" s="159">
        <v>6507.0910000000003</v>
      </c>
      <c r="E76" s="160">
        <f t="shared" si="1"/>
        <v>4.0931192686064315E-2</v>
      </c>
      <c r="F76" s="159">
        <v>4591.5119999999997</v>
      </c>
      <c r="G76" s="160">
        <f t="shared" si="2"/>
        <v>3.3100350574697401E-2</v>
      </c>
      <c r="H76" s="159">
        <v>1182.8489999999999</v>
      </c>
      <c r="I76" s="160">
        <f t="shared" si="3"/>
        <v>8.9158193743704549E-3</v>
      </c>
      <c r="J76" s="159">
        <v>-1745.3640000000005</v>
      </c>
      <c r="K76" s="159">
        <v>-5324.2420000000002</v>
      </c>
      <c r="L76" s="159"/>
      <c r="M76" s="136" t="s">
        <v>992</v>
      </c>
    </row>
    <row r="77" spans="1:13" x14ac:dyDescent="0.2">
      <c r="A77" s="136" t="s">
        <v>733</v>
      </c>
      <c r="B77" s="159">
        <v>5604.4120000000003</v>
      </c>
      <c r="C77" s="160">
        <f t="shared" si="0"/>
        <v>3.4331036465537999E-2</v>
      </c>
      <c r="D77" s="159">
        <v>49764.968000000001</v>
      </c>
      <c r="E77" s="160">
        <f t="shared" si="1"/>
        <v>0.31303381099539329</v>
      </c>
      <c r="F77" s="159">
        <v>10088.567999999999</v>
      </c>
      <c r="G77" s="160">
        <f t="shared" si="2"/>
        <v>7.2728795568142657E-2</v>
      </c>
      <c r="H77" s="159">
        <v>8090.62</v>
      </c>
      <c r="I77" s="160">
        <f t="shared" si="3"/>
        <v>6.0983698296797895E-2</v>
      </c>
      <c r="J77" s="159">
        <v>4484.155999999999</v>
      </c>
      <c r="K77" s="159">
        <v>-41674.347999999998</v>
      </c>
      <c r="L77" s="159"/>
      <c r="M77" s="136" t="s">
        <v>947</v>
      </c>
    </row>
    <row r="78" spans="1:13" x14ac:dyDescent="0.2">
      <c r="A78" s="136" t="s">
        <v>782</v>
      </c>
      <c r="B78" s="159">
        <v>3511.3809999999999</v>
      </c>
      <c r="C78" s="160">
        <f t="shared" ref="C78:C141" si="4">IF(B78=0,0,IF(OR(B78="x",B78="Ə"),"x",B78/$B$12*100))</f>
        <v>2.1509722903205061E-2</v>
      </c>
      <c r="D78" s="159">
        <v>77521.967000000004</v>
      </c>
      <c r="E78" s="160">
        <f t="shared" ref="E78:E141" si="5">IF(D78=0,0,IF(OR(D78="x",D78="Ə"),"x",D78/$D$12*100))</f>
        <v>0.48763211835822173</v>
      </c>
      <c r="F78" s="159">
        <v>13631.047</v>
      </c>
      <c r="G78" s="160">
        <f t="shared" ref="G78:G141" si="6">IF(F78=0,0,IF(OR(F78="x",F78="Ə"),"x",F78/$F$12*100))</f>
        <v>9.8266635130252813E-2</v>
      </c>
      <c r="H78" s="159">
        <v>13470.874</v>
      </c>
      <c r="I78" s="160">
        <f t="shared" ref="I78:I141" si="7">IF(H78=0,0,IF(OR(H78="x",H78="Ə"),"x",H78/$H$12*100))</f>
        <v>0.10153779510225162</v>
      </c>
      <c r="J78" s="159">
        <v>10119.666000000001</v>
      </c>
      <c r="K78" s="159">
        <v>-64051.093000000008</v>
      </c>
      <c r="L78" s="159"/>
      <c r="M78" s="136" t="s">
        <v>993</v>
      </c>
    </row>
    <row r="79" spans="1:13" x14ac:dyDescent="0.2">
      <c r="A79" s="136" t="s">
        <v>783</v>
      </c>
      <c r="B79" s="159">
        <v>1225.9590000000001</v>
      </c>
      <c r="C79" s="160">
        <f t="shared" si="4"/>
        <v>7.5098767068257112E-3</v>
      </c>
      <c r="D79" s="159">
        <v>3953.5010000000002</v>
      </c>
      <c r="E79" s="160">
        <f t="shared" si="5"/>
        <v>2.486848750317891E-2</v>
      </c>
      <c r="F79" s="159">
        <v>542.05899999999997</v>
      </c>
      <c r="G79" s="160">
        <f t="shared" si="6"/>
        <v>3.9077199258479335E-3</v>
      </c>
      <c r="H79" s="159">
        <v>563.84699999999998</v>
      </c>
      <c r="I79" s="160">
        <f t="shared" si="7"/>
        <v>4.2500420652007631E-3</v>
      </c>
      <c r="J79" s="159">
        <v>-683.90000000000009</v>
      </c>
      <c r="K79" s="159">
        <v>-3389.6540000000005</v>
      </c>
      <c r="L79" s="159"/>
      <c r="M79" s="136" t="s">
        <v>994</v>
      </c>
    </row>
    <row r="80" spans="1:13" x14ac:dyDescent="0.2">
      <c r="A80" s="136" t="s">
        <v>784</v>
      </c>
      <c r="B80" s="159">
        <v>497.02699999999999</v>
      </c>
      <c r="C80" s="160">
        <f t="shared" si="4"/>
        <v>3.0446462646495213E-3</v>
      </c>
      <c r="D80" s="159">
        <v>489.40100000000001</v>
      </c>
      <c r="E80" s="160">
        <f t="shared" si="5"/>
        <v>3.0784518968234131E-3</v>
      </c>
      <c r="F80" s="159">
        <v>12379.396000000001</v>
      </c>
      <c r="G80" s="160">
        <f t="shared" si="6"/>
        <v>8.924344475262326E-2</v>
      </c>
      <c r="H80" s="159">
        <v>14490.905000000001</v>
      </c>
      <c r="I80" s="160">
        <f t="shared" si="7"/>
        <v>0.10922636071989046</v>
      </c>
      <c r="J80" s="159">
        <v>11882.369000000001</v>
      </c>
      <c r="K80" s="159">
        <v>14001.504000000001</v>
      </c>
      <c r="L80" s="159"/>
      <c r="M80" s="136" t="s">
        <v>995</v>
      </c>
    </row>
    <row r="81" spans="1:13" x14ac:dyDescent="0.2">
      <c r="A81" s="136" t="s">
        <v>734</v>
      </c>
      <c r="B81" s="159">
        <v>9734.4</v>
      </c>
      <c r="C81" s="160">
        <f t="shared" si="4"/>
        <v>5.9630170189153307E-2</v>
      </c>
      <c r="D81" s="159">
        <v>2.3290000000000002</v>
      </c>
      <c r="E81" s="160">
        <f t="shared" si="5"/>
        <v>1.4649979194365623E-5</v>
      </c>
      <c r="F81" s="159">
        <v>3843.2869999999998</v>
      </c>
      <c r="G81" s="160">
        <f t="shared" si="6"/>
        <v>2.7706373643187048E-2</v>
      </c>
      <c r="H81" s="159">
        <v>4722.7640000000001</v>
      </c>
      <c r="I81" s="160">
        <f t="shared" si="7"/>
        <v>3.5598213103937452E-2</v>
      </c>
      <c r="J81" s="159">
        <v>-5891.1129999999994</v>
      </c>
      <c r="K81" s="159">
        <v>4720.4350000000004</v>
      </c>
      <c r="L81" s="159"/>
      <c r="M81" s="136" t="s">
        <v>948</v>
      </c>
    </row>
    <row r="82" spans="1:13" x14ac:dyDescent="0.2">
      <c r="A82" s="136" t="s">
        <v>745</v>
      </c>
      <c r="B82" s="159">
        <v>346.20499999999998</v>
      </c>
      <c r="C82" s="160">
        <f t="shared" si="4"/>
        <v>2.1207535205391009E-3</v>
      </c>
      <c r="D82" s="159">
        <v>24.49</v>
      </c>
      <c r="E82" s="160">
        <f t="shared" si="5"/>
        <v>1.540480852168373E-4</v>
      </c>
      <c r="F82" s="159">
        <v>75008.933999999994</v>
      </c>
      <c r="G82" s="160">
        <f t="shared" si="6"/>
        <v>0.5407417015646131</v>
      </c>
      <c r="H82" s="159">
        <v>68115.298999999999</v>
      </c>
      <c r="I82" s="160">
        <f t="shared" si="7"/>
        <v>0.5134245389861567</v>
      </c>
      <c r="J82" s="159">
        <v>74662.728999999992</v>
      </c>
      <c r="K82" s="159">
        <v>68090.808999999994</v>
      </c>
      <c r="L82" s="159"/>
      <c r="M82" s="136" t="s">
        <v>958</v>
      </c>
    </row>
    <row r="83" spans="1:13" x14ac:dyDescent="0.2">
      <c r="A83" s="136" t="s">
        <v>785</v>
      </c>
      <c r="B83" s="159" t="s">
        <v>771</v>
      </c>
      <c r="C83" s="160" t="str">
        <f t="shared" si="4"/>
        <v>x</v>
      </c>
      <c r="D83" s="159" t="s">
        <v>765</v>
      </c>
      <c r="E83" s="160" t="str">
        <f t="shared" si="5"/>
        <v>x</v>
      </c>
      <c r="F83" s="159" t="s">
        <v>765</v>
      </c>
      <c r="G83" s="160" t="str">
        <f t="shared" si="6"/>
        <v>x</v>
      </c>
      <c r="H83" s="159" t="s">
        <v>765</v>
      </c>
      <c r="I83" s="160" t="str">
        <f t="shared" si="7"/>
        <v>x</v>
      </c>
      <c r="J83" s="159" t="s">
        <v>771</v>
      </c>
      <c r="K83" s="159" t="s">
        <v>765</v>
      </c>
      <c r="L83" s="159"/>
      <c r="M83" s="136" t="s">
        <v>996</v>
      </c>
    </row>
    <row r="84" spans="1:13" x14ac:dyDescent="0.2">
      <c r="A84" s="136" t="s">
        <v>786</v>
      </c>
      <c r="B84" s="159">
        <v>5775.8140000000003</v>
      </c>
      <c r="C84" s="160">
        <f t="shared" si="4"/>
        <v>3.5380996445686881E-2</v>
      </c>
      <c r="D84" s="159">
        <v>12652.646000000001</v>
      </c>
      <c r="E84" s="160">
        <f t="shared" si="5"/>
        <v>7.958823557478463E-2</v>
      </c>
      <c r="F84" s="159">
        <v>5380.4269999999997</v>
      </c>
      <c r="G84" s="160">
        <f t="shared" si="6"/>
        <v>3.8787662961910462E-2</v>
      </c>
      <c r="H84" s="159">
        <v>7730.94</v>
      </c>
      <c r="I84" s="160">
        <f t="shared" si="7"/>
        <v>5.827258139804449E-2</v>
      </c>
      <c r="J84" s="159">
        <v>-395.38700000000063</v>
      </c>
      <c r="K84" s="159">
        <v>-4921.706000000001</v>
      </c>
      <c r="L84" s="159"/>
      <c r="M84" s="136" t="s">
        <v>997</v>
      </c>
    </row>
    <row r="85" spans="1:13" x14ac:dyDescent="0.2">
      <c r="A85" s="136" t="s">
        <v>787</v>
      </c>
      <c r="B85" s="159" t="s">
        <v>771</v>
      </c>
      <c r="C85" s="160" t="str">
        <f t="shared" si="4"/>
        <v>x</v>
      </c>
      <c r="D85" s="159">
        <v>4.8529999999999998</v>
      </c>
      <c r="E85" s="160">
        <f t="shared" si="5"/>
        <v>3.0526556045623173E-5</v>
      </c>
      <c r="F85" s="159">
        <v>80.846999999999994</v>
      </c>
      <c r="G85" s="160">
        <f t="shared" si="6"/>
        <v>5.8282849808789805E-4</v>
      </c>
      <c r="H85" s="159">
        <v>105</v>
      </c>
      <c r="I85" s="160">
        <f t="shared" si="7"/>
        <v>7.9144593630201129E-4</v>
      </c>
      <c r="J85" s="159">
        <v>80.396000000000001</v>
      </c>
      <c r="K85" s="159">
        <v>100.14700000000001</v>
      </c>
      <c r="L85" s="159"/>
      <c r="M85" s="136" t="s">
        <v>998</v>
      </c>
    </row>
    <row r="86" spans="1:13" x14ac:dyDescent="0.2">
      <c r="A86" s="136" t="s">
        <v>788</v>
      </c>
      <c r="B86" s="159">
        <v>1179.8050000000001</v>
      </c>
      <c r="C86" s="160">
        <f t="shared" si="4"/>
        <v>7.2271504088607446E-3</v>
      </c>
      <c r="D86" s="159">
        <v>167.72399999999999</v>
      </c>
      <c r="E86" s="160">
        <f t="shared" si="5"/>
        <v>1.0550249507925201E-3</v>
      </c>
      <c r="F86" s="159">
        <v>1672.3320000000001</v>
      </c>
      <c r="G86" s="160">
        <f t="shared" si="6"/>
        <v>1.2055892585554576E-2</v>
      </c>
      <c r="H86" s="159">
        <v>1119.001</v>
      </c>
      <c r="I86" s="160">
        <f t="shared" si="7"/>
        <v>8.4345599444560666E-3</v>
      </c>
      <c r="J86" s="159">
        <v>492.52700000000004</v>
      </c>
      <c r="K86" s="159">
        <v>951.27700000000004</v>
      </c>
      <c r="L86" s="159"/>
      <c r="M86" s="136" t="s">
        <v>999</v>
      </c>
    </row>
    <row r="87" spans="1:13" x14ac:dyDescent="0.2">
      <c r="A87" s="136" t="s">
        <v>789</v>
      </c>
      <c r="B87" s="159" t="s">
        <v>771</v>
      </c>
      <c r="C87" s="160" t="str">
        <f t="shared" si="4"/>
        <v>x</v>
      </c>
      <c r="D87" s="159">
        <v>201.98</v>
      </c>
      <c r="E87" s="160">
        <f t="shared" si="5"/>
        <v>1.2705035627642628E-3</v>
      </c>
      <c r="F87" s="159" t="s">
        <v>771</v>
      </c>
      <c r="G87" s="160" t="str">
        <f t="shared" si="6"/>
        <v>x</v>
      </c>
      <c r="H87" s="159">
        <v>23.111000000000001</v>
      </c>
      <c r="I87" s="160">
        <f t="shared" si="7"/>
        <v>1.7420101937024556E-4</v>
      </c>
      <c r="J87" s="159" t="s">
        <v>771</v>
      </c>
      <c r="K87" s="159">
        <v>-178.869</v>
      </c>
      <c r="L87" s="159"/>
      <c r="M87" s="136" t="s">
        <v>1000</v>
      </c>
    </row>
    <row r="88" spans="1:13" x14ac:dyDescent="0.2">
      <c r="A88" s="136" t="s">
        <v>738</v>
      </c>
      <c r="B88" s="159">
        <v>101709.018</v>
      </c>
      <c r="C88" s="160">
        <f t="shared" si="4"/>
        <v>0.62304056265529018</v>
      </c>
      <c r="D88" s="159">
        <v>34540.345999999998</v>
      </c>
      <c r="E88" s="160">
        <f t="shared" si="5"/>
        <v>0.21726721780428929</v>
      </c>
      <c r="F88" s="159">
        <v>22978.951000000001</v>
      </c>
      <c r="G88" s="160">
        <f t="shared" si="6"/>
        <v>0.16565596124736109</v>
      </c>
      <c r="H88" s="159">
        <v>25648.044000000002</v>
      </c>
      <c r="I88" s="160">
        <f t="shared" si="7"/>
        <v>0.19332419236090653</v>
      </c>
      <c r="J88" s="159">
        <v>-78730.066999999995</v>
      </c>
      <c r="K88" s="159">
        <v>-8892.301999999996</v>
      </c>
      <c r="L88" s="159"/>
      <c r="M88" s="136" t="s">
        <v>952</v>
      </c>
    </row>
    <row r="89" spans="1:13" x14ac:dyDescent="0.2">
      <c r="A89" s="136" t="s">
        <v>790</v>
      </c>
      <c r="B89" s="159">
        <v>302824.66100000002</v>
      </c>
      <c r="C89" s="160">
        <f t="shared" si="4"/>
        <v>1.8550178822426302</v>
      </c>
      <c r="D89" s="159">
        <v>305942.12099999998</v>
      </c>
      <c r="E89" s="160">
        <f t="shared" si="5"/>
        <v>1.9244507116058778</v>
      </c>
      <c r="F89" s="159">
        <v>691563.03099999996</v>
      </c>
      <c r="G89" s="160">
        <f t="shared" si="6"/>
        <v>4.9854990623133135</v>
      </c>
      <c r="H89" s="159">
        <v>598722.08499999996</v>
      </c>
      <c r="I89" s="160">
        <f t="shared" si="7"/>
        <v>4.5129158204525472</v>
      </c>
      <c r="J89" s="159">
        <v>388738.36999999994</v>
      </c>
      <c r="K89" s="159">
        <v>292779.96399999998</v>
      </c>
      <c r="L89" s="159"/>
      <c r="M89" s="136" t="s">
        <v>1001</v>
      </c>
    </row>
    <row r="90" spans="1:13" x14ac:dyDescent="0.2">
      <c r="A90" s="136" t="s">
        <v>791</v>
      </c>
      <c r="B90" s="159">
        <v>3495.08</v>
      </c>
      <c r="C90" s="160">
        <f t="shared" si="4"/>
        <v>2.14098676060883E-2</v>
      </c>
      <c r="D90" s="159">
        <v>4233.7370000000001</v>
      </c>
      <c r="E90" s="160">
        <f t="shared" si="5"/>
        <v>2.6631240431264889E-2</v>
      </c>
      <c r="F90" s="159">
        <v>3768.72</v>
      </c>
      <c r="G90" s="160">
        <f t="shared" si="6"/>
        <v>2.7168817857358009E-2</v>
      </c>
      <c r="H90" s="159">
        <v>1767.7660000000001</v>
      </c>
      <c r="I90" s="160">
        <f t="shared" si="7"/>
        <v>1.3324678257455825E-2</v>
      </c>
      <c r="J90" s="159">
        <v>273.63999999999987</v>
      </c>
      <c r="K90" s="159">
        <v>-2465.971</v>
      </c>
      <c r="L90" s="159"/>
      <c r="M90" s="136" t="s">
        <v>1002</v>
      </c>
    </row>
    <row r="91" spans="1:13" x14ac:dyDescent="0.2">
      <c r="A91" s="136" t="s">
        <v>792</v>
      </c>
      <c r="B91" s="159">
        <v>480.61</v>
      </c>
      <c r="C91" s="160">
        <f t="shared" si="4"/>
        <v>2.9440803844724868E-3</v>
      </c>
      <c r="D91" s="159">
        <v>265.83</v>
      </c>
      <c r="E91" s="160">
        <f t="shared" si="5"/>
        <v>1.6721356673414396E-3</v>
      </c>
      <c r="F91" s="159">
        <v>2646.7060000000001</v>
      </c>
      <c r="G91" s="160">
        <f t="shared" si="6"/>
        <v>1.9080184581496264E-2</v>
      </c>
      <c r="H91" s="159">
        <v>3288.011</v>
      </c>
      <c r="I91" s="160">
        <f t="shared" si="7"/>
        <v>2.4783647090155358E-2</v>
      </c>
      <c r="J91" s="159">
        <v>2166.096</v>
      </c>
      <c r="K91" s="159">
        <v>3022.181</v>
      </c>
      <c r="L91" s="159"/>
      <c r="M91" s="136" t="s">
        <v>1003</v>
      </c>
    </row>
    <row r="92" spans="1:13" x14ac:dyDescent="0.2">
      <c r="A92" s="136" t="s">
        <v>793</v>
      </c>
      <c r="B92" s="159">
        <v>11455.081</v>
      </c>
      <c r="C92" s="160">
        <f t="shared" si="4"/>
        <v>7.0170573385163595E-2</v>
      </c>
      <c r="D92" s="159">
        <v>20721.742999999999</v>
      </c>
      <c r="E92" s="160">
        <f t="shared" si="5"/>
        <v>0.13034482774623934</v>
      </c>
      <c r="F92" s="159">
        <v>8104.3680000000004</v>
      </c>
      <c r="G92" s="160">
        <f t="shared" si="6"/>
        <v>5.8424637022915164E-2</v>
      </c>
      <c r="H92" s="159">
        <v>5163.625</v>
      </c>
      <c r="I92" s="160">
        <f t="shared" si="7"/>
        <v>3.8921238312737839E-2</v>
      </c>
      <c r="J92" s="159">
        <v>-3350.7129999999997</v>
      </c>
      <c r="K92" s="159">
        <v>-15558.117999999999</v>
      </c>
      <c r="L92" s="159"/>
      <c r="M92" s="136" t="s">
        <v>1004</v>
      </c>
    </row>
    <row r="93" spans="1:13" x14ac:dyDescent="0.2">
      <c r="A93" s="136" t="s">
        <v>794</v>
      </c>
      <c r="B93" s="159">
        <v>2238.7669999999998</v>
      </c>
      <c r="C93" s="160">
        <f t="shared" si="4"/>
        <v>1.3714050914679917E-2</v>
      </c>
      <c r="D93" s="159">
        <v>4357.6319999999996</v>
      </c>
      <c r="E93" s="160">
        <f t="shared" si="5"/>
        <v>2.7410570260498864E-2</v>
      </c>
      <c r="F93" s="159">
        <v>7696.8040000000001</v>
      </c>
      <c r="G93" s="160">
        <f t="shared" si="6"/>
        <v>5.5486495669560106E-2</v>
      </c>
      <c r="H93" s="159">
        <v>8655.0779999999995</v>
      </c>
      <c r="I93" s="160">
        <f t="shared" si="7"/>
        <v>6.5238345823589894E-2</v>
      </c>
      <c r="J93" s="159">
        <v>5458.0370000000003</v>
      </c>
      <c r="K93" s="159">
        <v>4297.4459999999999</v>
      </c>
      <c r="L93" s="159"/>
      <c r="M93" s="136" t="s">
        <v>1005</v>
      </c>
    </row>
    <row r="94" spans="1:13" x14ac:dyDescent="0.2">
      <c r="A94" s="136" t="s">
        <v>795</v>
      </c>
      <c r="B94" s="159">
        <v>10158.450000000001</v>
      </c>
      <c r="C94" s="160">
        <f t="shared" si="4"/>
        <v>6.2227780074581324E-2</v>
      </c>
      <c r="D94" s="159">
        <v>15301.138999999999</v>
      </c>
      <c r="E94" s="160">
        <f t="shared" si="5"/>
        <v>9.6247903821423952E-2</v>
      </c>
      <c r="F94" s="159">
        <v>417.11399999999998</v>
      </c>
      <c r="G94" s="160">
        <f t="shared" si="6"/>
        <v>3.0069875957232243E-3</v>
      </c>
      <c r="H94" s="159">
        <v>329.55900000000003</v>
      </c>
      <c r="I94" s="160">
        <f t="shared" si="7"/>
        <v>2.4840774411595675E-3</v>
      </c>
      <c r="J94" s="159">
        <v>-9741.3360000000011</v>
      </c>
      <c r="K94" s="159">
        <v>-14971.58</v>
      </c>
      <c r="L94" s="159"/>
      <c r="M94" s="136" t="s">
        <v>1006</v>
      </c>
    </row>
    <row r="95" spans="1:13" x14ac:dyDescent="0.2">
      <c r="A95" s="136" t="s">
        <v>746</v>
      </c>
      <c r="B95" s="159">
        <v>10634.546</v>
      </c>
      <c r="C95" s="160">
        <f t="shared" si="4"/>
        <v>6.5144208976863446E-2</v>
      </c>
      <c r="D95" s="159">
        <v>13733.258</v>
      </c>
      <c r="E95" s="160">
        <f t="shared" si="5"/>
        <v>8.6385549150216928E-2</v>
      </c>
      <c r="F95" s="159">
        <v>132450.94699999999</v>
      </c>
      <c r="G95" s="160">
        <f t="shared" si="6"/>
        <v>0.95484293183828428</v>
      </c>
      <c r="H95" s="159">
        <v>87968.811000000002</v>
      </c>
      <c r="I95" s="160">
        <f t="shared" si="7"/>
        <v>0.66307198083113983</v>
      </c>
      <c r="J95" s="159">
        <v>121816.40099999998</v>
      </c>
      <c r="K95" s="159">
        <v>74235.553</v>
      </c>
      <c r="L95" s="159"/>
      <c r="M95" s="136" t="s">
        <v>959</v>
      </c>
    </row>
    <row r="96" spans="1:13" x14ac:dyDescent="0.2">
      <c r="A96" s="136" t="s">
        <v>796</v>
      </c>
      <c r="B96" s="159">
        <v>8531.9680000000008</v>
      </c>
      <c r="C96" s="160">
        <f t="shared" si="4"/>
        <v>5.226441320352667E-2</v>
      </c>
      <c r="D96" s="159">
        <v>9987.991</v>
      </c>
      <c r="E96" s="160">
        <f t="shared" si="5"/>
        <v>6.2826904398244343E-2</v>
      </c>
      <c r="F96" s="159">
        <v>3889.4929999999999</v>
      </c>
      <c r="G96" s="160">
        <f t="shared" si="6"/>
        <v>2.8039474111759163E-2</v>
      </c>
      <c r="H96" s="159">
        <v>2030.731</v>
      </c>
      <c r="I96" s="160">
        <f t="shared" si="7"/>
        <v>1.5306798073071618E-2</v>
      </c>
      <c r="J96" s="159">
        <v>-4642.4750000000004</v>
      </c>
      <c r="K96" s="159">
        <v>-7957.26</v>
      </c>
      <c r="L96" s="159"/>
      <c r="M96" s="136" t="s">
        <v>1007</v>
      </c>
    </row>
    <row r="97" spans="1:14" x14ac:dyDescent="0.2">
      <c r="A97" s="136" t="s">
        <v>797</v>
      </c>
      <c r="B97" s="159" t="s">
        <v>771</v>
      </c>
      <c r="C97" s="160" t="str">
        <f t="shared" si="4"/>
        <v>x</v>
      </c>
      <c r="D97" s="159">
        <v>12.497999999999999</v>
      </c>
      <c r="E97" s="160">
        <f t="shared" si="5"/>
        <v>7.8615474440180995E-5</v>
      </c>
      <c r="F97" s="159">
        <v>841.47199999999998</v>
      </c>
      <c r="G97" s="160">
        <f t="shared" si="6"/>
        <v>6.0661974092176552E-3</v>
      </c>
      <c r="H97" s="159">
        <v>989.29499999999996</v>
      </c>
      <c r="I97" s="160">
        <f t="shared" si="7"/>
        <v>7.4568905481323649E-3</v>
      </c>
      <c r="J97" s="159">
        <v>841.35500000000002</v>
      </c>
      <c r="K97" s="159">
        <v>976.79699999999991</v>
      </c>
      <c r="L97" s="159"/>
      <c r="M97" s="136" t="s">
        <v>1008</v>
      </c>
    </row>
    <row r="98" spans="1:14" x14ac:dyDescent="0.2">
      <c r="A98" s="136" t="s">
        <v>739</v>
      </c>
      <c r="B98" s="159">
        <v>808346.70900000003</v>
      </c>
      <c r="C98" s="160">
        <f t="shared" si="4"/>
        <v>4.9517023986595978</v>
      </c>
      <c r="D98" s="159">
        <v>589762.21600000001</v>
      </c>
      <c r="E98" s="160">
        <f t="shared" si="5"/>
        <v>3.7097484731743084</v>
      </c>
      <c r="F98" s="159">
        <v>21070.305</v>
      </c>
      <c r="G98" s="160">
        <f t="shared" si="6"/>
        <v>0.15189647380117913</v>
      </c>
      <c r="H98" s="159">
        <v>16344.07</v>
      </c>
      <c r="I98" s="160">
        <f t="shared" si="7"/>
        <v>0.12319474080129157</v>
      </c>
      <c r="J98" s="159">
        <v>-787276.40399999998</v>
      </c>
      <c r="K98" s="159">
        <v>-573418.14600000007</v>
      </c>
      <c r="L98" s="159"/>
      <c r="M98" s="136" t="s">
        <v>953</v>
      </c>
    </row>
    <row r="99" spans="1:14" x14ac:dyDescent="0.2">
      <c r="A99" s="136" t="s">
        <v>798</v>
      </c>
      <c r="B99" s="159">
        <v>287.41500000000002</v>
      </c>
      <c r="C99" s="160">
        <f t="shared" si="4"/>
        <v>1.7606226747324436E-3</v>
      </c>
      <c r="D99" s="159">
        <v>1.1359999999999999</v>
      </c>
      <c r="E99" s="160">
        <f t="shared" si="5"/>
        <v>7.1457176319447604E-6</v>
      </c>
      <c r="F99" s="159">
        <v>11690.501</v>
      </c>
      <c r="G99" s="160">
        <f t="shared" si="6"/>
        <v>8.4277179607469305E-2</v>
      </c>
      <c r="H99" s="159">
        <v>5078.8549999999996</v>
      </c>
      <c r="I99" s="160">
        <f t="shared" si="7"/>
        <v>3.8282277626830015E-2</v>
      </c>
      <c r="J99" s="159">
        <v>11403.085999999999</v>
      </c>
      <c r="K99" s="159">
        <v>5077.7189999999991</v>
      </c>
      <c r="L99" s="159"/>
      <c r="M99" s="136" t="s">
        <v>1009</v>
      </c>
    </row>
    <row r="100" spans="1:14" x14ac:dyDescent="0.2">
      <c r="A100" s="136" t="s">
        <v>799</v>
      </c>
      <c r="B100" s="159">
        <v>1792.6369999999999</v>
      </c>
      <c r="C100" s="160">
        <f t="shared" si="4"/>
        <v>1.0981185219158163E-2</v>
      </c>
      <c r="D100" s="159">
        <v>3964.4549999999999</v>
      </c>
      <c r="E100" s="160">
        <f t="shared" si="5"/>
        <v>2.4937390840274264E-2</v>
      </c>
      <c r="F100" s="159">
        <v>2432.9349999999999</v>
      </c>
      <c r="G100" s="160">
        <f t="shared" si="6"/>
        <v>1.7539102898010812E-2</v>
      </c>
      <c r="H100" s="159">
        <v>2878.4940000000001</v>
      </c>
      <c r="I100" s="160">
        <f t="shared" si="7"/>
        <v>2.1696879799711639E-2</v>
      </c>
      <c r="J100" s="159">
        <v>640.298</v>
      </c>
      <c r="K100" s="159">
        <v>-1085.9609999999998</v>
      </c>
      <c r="L100" s="159"/>
      <c r="M100" s="136" t="s">
        <v>1010</v>
      </c>
    </row>
    <row r="101" spans="1:14" x14ac:dyDescent="0.2">
      <c r="A101" s="136" t="s">
        <v>800</v>
      </c>
      <c r="B101" s="159" t="s">
        <v>765</v>
      </c>
      <c r="C101" s="160" t="str">
        <f t="shared" si="4"/>
        <v>x</v>
      </c>
      <c r="D101" s="159" t="s">
        <v>765</v>
      </c>
      <c r="E101" s="160" t="str">
        <f t="shared" si="5"/>
        <v>x</v>
      </c>
      <c r="F101" s="159">
        <v>1115.2840000000001</v>
      </c>
      <c r="G101" s="160">
        <f t="shared" si="6"/>
        <v>8.0401164998263816E-3</v>
      </c>
      <c r="H101" s="159">
        <v>823.7</v>
      </c>
      <c r="I101" s="160">
        <f t="shared" si="7"/>
        <v>6.2087049307806364E-3</v>
      </c>
      <c r="J101" s="159">
        <v>1115.2840000000001</v>
      </c>
      <c r="K101" s="159">
        <v>823.7</v>
      </c>
      <c r="L101" s="159"/>
      <c r="M101" s="136" t="s">
        <v>1011</v>
      </c>
    </row>
    <row r="102" spans="1:14" x14ac:dyDescent="0.2">
      <c r="A102" s="136" t="s">
        <v>801</v>
      </c>
      <c r="B102" s="159" t="s">
        <v>765</v>
      </c>
      <c r="C102" s="160" t="str">
        <f t="shared" si="4"/>
        <v>x</v>
      </c>
      <c r="D102" s="159" t="s">
        <v>765</v>
      </c>
      <c r="E102" s="160" t="str">
        <f t="shared" si="5"/>
        <v>x</v>
      </c>
      <c r="F102" s="159" t="s">
        <v>771</v>
      </c>
      <c r="G102" s="160" t="str">
        <f t="shared" si="6"/>
        <v>x</v>
      </c>
      <c r="H102" s="159" t="s">
        <v>765</v>
      </c>
      <c r="I102" s="160" t="str">
        <f t="shared" si="7"/>
        <v>x</v>
      </c>
      <c r="J102" s="159" t="s">
        <v>771</v>
      </c>
      <c r="K102" s="159" t="s">
        <v>765</v>
      </c>
      <c r="L102" s="159"/>
      <c r="M102" s="136" t="s">
        <v>1012</v>
      </c>
    </row>
    <row r="103" spans="1:14" x14ac:dyDescent="0.2">
      <c r="A103" s="136" t="s">
        <v>802</v>
      </c>
      <c r="B103" s="159">
        <v>204.47800000000001</v>
      </c>
      <c r="C103" s="160">
        <f t="shared" si="4"/>
        <v>1.2525741637838689E-3</v>
      </c>
      <c r="D103" s="159">
        <v>549.66200000000003</v>
      </c>
      <c r="E103" s="160">
        <f t="shared" si="5"/>
        <v>3.4575083142693846E-3</v>
      </c>
      <c r="F103" s="159">
        <v>796.71</v>
      </c>
      <c r="G103" s="160">
        <f t="shared" si="6"/>
        <v>5.7435067808528362E-3</v>
      </c>
      <c r="H103" s="159">
        <v>633.71100000000001</v>
      </c>
      <c r="I103" s="160">
        <f t="shared" si="7"/>
        <v>4.7766475784750857E-3</v>
      </c>
      <c r="J103" s="159">
        <v>592.23199999999997</v>
      </c>
      <c r="K103" s="159">
        <v>84.048999999999978</v>
      </c>
      <c r="L103" s="159"/>
      <c r="M103" s="136" t="s">
        <v>1013</v>
      </c>
      <c r="N103" s="65"/>
    </row>
    <row r="104" spans="1:14" x14ac:dyDescent="0.2">
      <c r="A104" s="136" t="s">
        <v>803</v>
      </c>
      <c r="B104" s="159">
        <v>8038.7389999999996</v>
      </c>
      <c r="C104" s="160">
        <f t="shared" si="4"/>
        <v>4.9243032408385123E-2</v>
      </c>
      <c r="D104" s="159">
        <v>8762.0390000000007</v>
      </c>
      <c r="E104" s="160">
        <f t="shared" si="5"/>
        <v>5.5115366702541933E-2</v>
      </c>
      <c r="F104" s="159">
        <v>33561.328999999998</v>
      </c>
      <c r="G104" s="160">
        <f t="shared" si="6"/>
        <v>0.24194464822323422</v>
      </c>
      <c r="H104" s="159">
        <v>22118.978999999999</v>
      </c>
      <c r="I104" s="160">
        <f t="shared" si="7"/>
        <v>0.16672358137809073</v>
      </c>
      <c r="J104" s="159">
        <v>25522.589999999997</v>
      </c>
      <c r="K104" s="159">
        <v>13356.939999999999</v>
      </c>
      <c r="L104" s="159"/>
      <c r="M104" s="136" t="s">
        <v>1014</v>
      </c>
    </row>
    <row r="105" spans="1:14" x14ac:dyDescent="0.2">
      <c r="A105" s="136" t="s">
        <v>804</v>
      </c>
      <c r="B105" s="159" t="s">
        <v>771</v>
      </c>
      <c r="C105" s="160" t="str">
        <f t="shared" si="4"/>
        <v>x</v>
      </c>
      <c r="D105" s="159" t="s">
        <v>771</v>
      </c>
      <c r="E105" s="160" t="str">
        <f t="shared" si="5"/>
        <v>x</v>
      </c>
      <c r="F105" s="159">
        <v>214.58500000000001</v>
      </c>
      <c r="G105" s="160">
        <f t="shared" si="6"/>
        <v>1.5469498344056255E-3</v>
      </c>
      <c r="H105" s="159">
        <v>754.89700000000005</v>
      </c>
      <c r="I105" s="160">
        <f t="shared" si="7"/>
        <v>5.6900967902531385E-3</v>
      </c>
      <c r="J105" s="159">
        <v>214.54000000000002</v>
      </c>
      <c r="K105" s="159">
        <v>754.88300000000004</v>
      </c>
      <c r="L105" s="159"/>
      <c r="M105" s="136" t="s">
        <v>1015</v>
      </c>
    </row>
    <row r="106" spans="1:14" x14ac:dyDescent="0.2">
      <c r="A106" s="136" t="s">
        <v>805</v>
      </c>
      <c r="B106" s="159" t="s">
        <v>765</v>
      </c>
      <c r="C106" s="160" t="str">
        <f t="shared" si="4"/>
        <v>x</v>
      </c>
      <c r="D106" s="159" t="s">
        <v>771</v>
      </c>
      <c r="E106" s="160" t="str">
        <f t="shared" si="5"/>
        <v>x</v>
      </c>
      <c r="F106" s="159">
        <v>44.185000000000002</v>
      </c>
      <c r="G106" s="160">
        <f t="shared" si="6"/>
        <v>3.185310177002706E-4</v>
      </c>
      <c r="H106" s="159">
        <v>25.571000000000002</v>
      </c>
      <c r="I106" s="160">
        <f t="shared" si="7"/>
        <v>1.9274346702074987E-4</v>
      </c>
      <c r="J106" s="159">
        <v>44.185000000000002</v>
      </c>
      <c r="K106" s="159">
        <v>25.388000000000002</v>
      </c>
      <c r="L106" s="159"/>
      <c r="M106" s="136" t="s">
        <v>1016</v>
      </c>
    </row>
    <row r="107" spans="1:14" x14ac:dyDescent="0.2">
      <c r="A107" s="136" t="s">
        <v>747</v>
      </c>
      <c r="B107" s="159">
        <v>826.18499999999995</v>
      </c>
      <c r="C107" s="160">
        <f t="shared" si="4"/>
        <v>5.0609747039083684E-3</v>
      </c>
      <c r="D107" s="159">
        <v>818.46799999999996</v>
      </c>
      <c r="E107" s="160">
        <f t="shared" si="5"/>
        <v>5.148363748928313E-3</v>
      </c>
      <c r="F107" s="159">
        <v>31024.988000000001</v>
      </c>
      <c r="G107" s="160">
        <f t="shared" si="6"/>
        <v>0.22366008830550377</v>
      </c>
      <c r="H107" s="159">
        <v>35345.817999999999</v>
      </c>
      <c r="I107" s="160">
        <f t="shared" si="7"/>
        <v>0.2664219430606713</v>
      </c>
      <c r="J107" s="159">
        <v>30198.803</v>
      </c>
      <c r="K107" s="159">
        <v>34527.35</v>
      </c>
      <c r="L107" s="159"/>
      <c r="M107" s="136" t="s">
        <v>960</v>
      </c>
    </row>
    <row r="108" spans="1:14" x14ac:dyDescent="0.2">
      <c r="A108" s="136" t="s">
        <v>806</v>
      </c>
      <c r="B108" s="159">
        <v>1455.846</v>
      </c>
      <c r="C108" s="160">
        <f t="shared" si="4"/>
        <v>8.9180991893900077E-3</v>
      </c>
      <c r="D108" s="159">
        <v>157.91300000000001</v>
      </c>
      <c r="E108" s="160">
        <f t="shared" si="5"/>
        <v>9.9331136303987071E-4</v>
      </c>
      <c r="F108" s="159">
        <v>1636.5309999999999</v>
      </c>
      <c r="G108" s="160">
        <f t="shared" si="6"/>
        <v>1.1797802080526006E-2</v>
      </c>
      <c r="H108" s="159">
        <v>976.76900000000001</v>
      </c>
      <c r="I108" s="160">
        <f t="shared" si="7"/>
        <v>7.3624748167217076E-3</v>
      </c>
      <c r="J108" s="159">
        <v>180.68499999999995</v>
      </c>
      <c r="K108" s="159">
        <v>818.85599999999999</v>
      </c>
      <c r="L108" s="159"/>
      <c r="M108" s="136" t="s">
        <v>1017</v>
      </c>
    </row>
    <row r="109" spans="1:14" x14ac:dyDescent="0.2">
      <c r="A109" s="136" t="s">
        <v>807</v>
      </c>
      <c r="B109" s="159" t="s">
        <v>771</v>
      </c>
      <c r="C109" s="160" t="str">
        <f t="shared" si="4"/>
        <v>x</v>
      </c>
      <c r="D109" s="159">
        <v>3.3889999999999998</v>
      </c>
      <c r="E109" s="160">
        <f t="shared" si="5"/>
        <v>2.1317638252342246E-5</v>
      </c>
      <c r="F109" s="159">
        <v>66.715000000000003</v>
      </c>
      <c r="G109" s="160">
        <f t="shared" si="6"/>
        <v>4.8095047744423569E-4</v>
      </c>
      <c r="H109" s="159">
        <v>363.274</v>
      </c>
      <c r="I109" s="160">
        <f t="shared" si="7"/>
        <v>2.7382069625159701E-3</v>
      </c>
      <c r="J109" s="159">
        <v>66.582999999999998</v>
      </c>
      <c r="K109" s="159">
        <v>359.88499999999999</v>
      </c>
      <c r="L109" s="159"/>
      <c r="M109" s="136" t="s">
        <v>1018</v>
      </c>
    </row>
    <row r="110" spans="1:14" x14ac:dyDescent="0.2">
      <c r="A110" s="136" t="s">
        <v>808</v>
      </c>
      <c r="B110" s="159">
        <v>591.51099999999997</v>
      </c>
      <c r="C110" s="160">
        <f t="shared" si="4"/>
        <v>3.6234284186756516E-3</v>
      </c>
      <c r="D110" s="159">
        <v>14532.019</v>
      </c>
      <c r="E110" s="160">
        <f t="shared" si="5"/>
        <v>9.1409951052866423E-2</v>
      </c>
      <c r="F110" s="159">
        <v>2651.3159999999998</v>
      </c>
      <c r="G110" s="160">
        <f t="shared" si="6"/>
        <v>1.911341821262896E-2</v>
      </c>
      <c r="H110" s="159">
        <v>4373.9390000000003</v>
      </c>
      <c r="I110" s="160">
        <f t="shared" si="7"/>
        <v>3.2968916639836983E-2</v>
      </c>
      <c r="J110" s="159">
        <v>2059.8049999999998</v>
      </c>
      <c r="K110" s="159">
        <v>-10158.08</v>
      </c>
      <c r="L110" s="159"/>
      <c r="M110" s="136" t="s">
        <v>1019</v>
      </c>
    </row>
    <row r="111" spans="1:14" x14ac:dyDescent="0.2">
      <c r="A111" s="136" t="s">
        <v>809</v>
      </c>
      <c r="B111" s="159">
        <v>47820.095999999998</v>
      </c>
      <c r="C111" s="160">
        <f t="shared" si="4"/>
        <v>0.29293232895110632</v>
      </c>
      <c r="D111" s="159">
        <v>33224.945</v>
      </c>
      <c r="E111" s="160">
        <f t="shared" si="5"/>
        <v>0.2089930240377596</v>
      </c>
      <c r="F111" s="159">
        <v>85842.082999999999</v>
      </c>
      <c r="G111" s="160">
        <f t="shared" si="6"/>
        <v>0.61883820435670689</v>
      </c>
      <c r="H111" s="159">
        <v>97234.046000000002</v>
      </c>
      <c r="I111" s="160">
        <f t="shared" si="7"/>
        <v>0.73290943406574138</v>
      </c>
      <c r="J111" s="159">
        <v>38021.987000000001</v>
      </c>
      <c r="K111" s="159">
        <v>64009.101000000002</v>
      </c>
      <c r="L111" s="159"/>
      <c r="M111" s="136" t="s">
        <v>1020</v>
      </c>
    </row>
    <row r="112" spans="1:14" x14ac:dyDescent="0.2">
      <c r="A112" s="136" t="s">
        <v>810</v>
      </c>
      <c r="B112" s="159">
        <v>13931.87</v>
      </c>
      <c r="C112" s="160">
        <f t="shared" si="4"/>
        <v>8.5342679482367623E-2</v>
      </c>
      <c r="D112" s="159">
        <v>21374.095000000001</v>
      </c>
      <c r="E112" s="160">
        <f t="shared" si="5"/>
        <v>0.13444828125736122</v>
      </c>
      <c r="F112" s="159">
        <v>1748.317</v>
      </c>
      <c r="G112" s="160">
        <f t="shared" si="6"/>
        <v>1.2603670776794931E-2</v>
      </c>
      <c r="H112" s="159">
        <v>1887.7850000000001</v>
      </c>
      <c r="I112" s="160">
        <f t="shared" si="7"/>
        <v>1.4229331112970405E-2</v>
      </c>
      <c r="J112" s="159">
        <v>-12183.553</v>
      </c>
      <c r="K112" s="159">
        <v>-19486.310000000001</v>
      </c>
      <c r="L112" s="159"/>
      <c r="M112" s="136" t="s">
        <v>1021</v>
      </c>
    </row>
    <row r="113" spans="1:13" x14ac:dyDescent="0.2">
      <c r="A113" s="136" t="s">
        <v>811</v>
      </c>
      <c r="B113" s="159">
        <v>18239.629000000001</v>
      </c>
      <c r="C113" s="160">
        <f t="shared" si="4"/>
        <v>0.11173078787157054</v>
      </c>
      <c r="D113" s="159">
        <v>27671.982</v>
      </c>
      <c r="E113" s="160">
        <f t="shared" si="5"/>
        <v>0.17406352965515673</v>
      </c>
      <c r="F113" s="159">
        <v>2092.663</v>
      </c>
      <c r="G113" s="160">
        <f t="shared" si="6"/>
        <v>1.5086071632764542E-2</v>
      </c>
      <c r="H113" s="159">
        <v>7865.3209999999999</v>
      </c>
      <c r="I113" s="160">
        <f t="shared" si="7"/>
        <v>5.9285488982484494E-2</v>
      </c>
      <c r="J113" s="159">
        <v>-16146.966</v>
      </c>
      <c r="K113" s="159">
        <v>-19806.661</v>
      </c>
      <c r="L113" s="159"/>
      <c r="M113" s="136" t="s">
        <v>1022</v>
      </c>
    </row>
    <row r="114" spans="1:13" x14ac:dyDescent="0.2">
      <c r="A114" s="136" t="s">
        <v>812</v>
      </c>
      <c r="B114" s="159" t="s">
        <v>765</v>
      </c>
      <c r="C114" s="160" t="str">
        <f t="shared" si="4"/>
        <v>x</v>
      </c>
      <c r="D114" s="159" t="s">
        <v>765</v>
      </c>
      <c r="E114" s="160" t="str">
        <f t="shared" si="5"/>
        <v>x</v>
      </c>
      <c r="F114" s="159">
        <v>52981.298000000003</v>
      </c>
      <c r="G114" s="160">
        <f t="shared" si="6"/>
        <v>0.38194379927625466</v>
      </c>
      <c r="H114" s="159">
        <v>30305.621999999999</v>
      </c>
      <c r="I114" s="160">
        <f t="shared" si="7"/>
        <v>0.228431060752427</v>
      </c>
      <c r="J114" s="159">
        <v>52981.298000000003</v>
      </c>
      <c r="K114" s="159">
        <v>30305.621999999999</v>
      </c>
      <c r="L114" s="159"/>
      <c r="M114" s="136" t="s">
        <v>1023</v>
      </c>
    </row>
    <row r="115" spans="1:13" x14ac:dyDescent="0.2">
      <c r="A115" s="136" t="s">
        <v>813</v>
      </c>
      <c r="B115" s="159" t="s">
        <v>765</v>
      </c>
      <c r="C115" s="160" t="str">
        <f t="shared" si="4"/>
        <v>x</v>
      </c>
      <c r="D115" s="159" t="s">
        <v>765</v>
      </c>
      <c r="E115" s="160" t="str">
        <f t="shared" si="5"/>
        <v>x</v>
      </c>
      <c r="F115" s="159">
        <v>285.88400000000001</v>
      </c>
      <c r="G115" s="160">
        <f t="shared" si="6"/>
        <v>2.0609465081865828E-3</v>
      </c>
      <c r="H115" s="159">
        <v>281.88799999999998</v>
      </c>
      <c r="I115" s="160">
        <f t="shared" si="7"/>
        <v>2.1247534484981085E-3</v>
      </c>
      <c r="J115" s="159">
        <v>285.88400000000001</v>
      </c>
      <c r="K115" s="159">
        <v>281.88799999999998</v>
      </c>
      <c r="L115" s="159"/>
      <c r="M115" s="136" t="s">
        <v>1024</v>
      </c>
    </row>
    <row r="116" spans="1:13" x14ac:dyDescent="0.2">
      <c r="A116" s="136" t="s">
        <v>814</v>
      </c>
      <c r="B116" s="159">
        <v>93798.585999999996</v>
      </c>
      <c r="C116" s="160">
        <f t="shared" si="4"/>
        <v>0.57458350249444579</v>
      </c>
      <c r="D116" s="159">
        <v>132699.595</v>
      </c>
      <c r="E116" s="160">
        <f t="shared" si="5"/>
        <v>0.83471288357696194</v>
      </c>
      <c r="F116" s="159">
        <v>137894.46900000001</v>
      </c>
      <c r="G116" s="160">
        <f t="shared" si="6"/>
        <v>0.9940854485868148</v>
      </c>
      <c r="H116" s="159">
        <v>151820.766</v>
      </c>
      <c r="I116" s="160">
        <f t="shared" si="7"/>
        <v>1.1443612218757959</v>
      </c>
      <c r="J116" s="159">
        <v>44095.883000000016</v>
      </c>
      <c r="K116" s="159">
        <v>19121.171000000002</v>
      </c>
      <c r="L116" s="159"/>
      <c r="M116" s="136" t="s">
        <v>1025</v>
      </c>
    </row>
    <row r="117" spans="1:13" x14ac:dyDescent="0.2">
      <c r="A117" s="136" t="s">
        <v>815</v>
      </c>
      <c r="B117" s="159">
        <v>28.507999999999999</v>
      </c>
      <c r="C117" s="160">
        <f t="shared" si="4"/>
        <v>1.746319127786389E-4</v>
      </c>
      <c r="D117" s="159">
        <v>14.297000000000001</v>
      </c>
      <c r="E117" s="160">
        <f t="shared" si="5"/>
        <v>8.9931624105558307E-5</v>
      </c>
      <c r="F117" s="159">
        <v>366.98700000000002</v>
      </c>
      <c r="G117" s="160">
        <f t="shared" si="6"/>
        <v>2.6456205181117848E-3</v>
      </c>
      <c r="H117" s="159">
        <v>675.24099999999999</v>
      </c>
      <c r="I117" s="160">
        <f t="shared" si="7"/>
        <v>5.089683290233394E-3</v>
      </c>
      <c r="J117" s="159">
        <v>338.47900000000004</v>
      </c>
      <c r="K117" s="159">
        <v>660.94399999999996</v>
      </c>
      <c r="L117" s="159"/>
      <c r="M117" s="136" t="s">
        <v>1026</v>
      </c>
    </row>
    <row r="118" spans="1:13" x14ac:dyDescent="0.2">
      <c r="A118" s="136" t="s">
        <v>816</v>
      </c>
      <c r="B118" s="159">
        <v>282.30599999999998</v>
      </c>
      <c r="C118" s="160">
        <f t="shared" si="4"/>
        <v>1.7293263915001556E-3</v>
      </c>
      <c r="D118" s="159">
        <v>159.304</v>
      </c>
      <c r="E118" s="160">
        <f t="shared" si="5"/>
        <v>1.0020610929923662E-3</v>
      </c>
      <c r="F118" s="159">
        <v>273.27</v>
      </c>
      <c r="G118" s="160">
        <f t="shared" si="6"/>
        <v>1.9700117960156829E-3</v>
      </c>
      <c r="H118" s="159">
        <v>633.06799999999998</v>
      </c>
      <c r="I118" s="160">
        <f t="shared" si="7"/>
        <v>4.7718009143127779E-3</v>
      </c>
      <c r="J118" s="159">
        <v>-9.0360000000000014</v>
      </c>
      <c r="K118" s="159">
        <v>473.76400000000001</v>
      </c>
      <c r="L118" s="159"/>
      <c r="M118" s="136" t="s">
        <v>1027</v>
      </c>
    </row>
    <row r="119" spans="1:13" x14ac:dyDescent="0.2">
      <c r="A119" s="136" t="s">
        <v>817</v>
      </c>
      <c r="B119" s="159">
        <v>4278264.6900000004</v>
      </c>
      <c r="C119" s="160">
        <f t="shared" si="4"/>
        <v>26.207434621439972</v>
      </c>
      <c r="D119" s="159">
        <v>4098676.0159999998</v>
      </c>
      <c r="E119" s="160">
        <f t="shared" si="5"/>
        <v>25.781673833767872</v>
      </c>
      <c r="F119" s="159">
        <v>4818092.7849999992</v>
      </c>
      <c r="G119" s="160">
        <f t="shared" si="6"/>
        <v>34.733778390412603</v>
      </c>
      <c r="H119" s="159">
        <v>4357303.4180000015</v>
      </c>
      <c r="I119" s="160">
        <f t="shared" si="7"/>
        <v>32.843524603913963</v>
      </c>
      <c r="J119" s="159">
        <v>539828.09499999881</v>
      </c>
      <c r="K119" s="159">
        <v>258627.40200000163</v>
      </c>
      <c r="L119" s="159"/>
      <c r="M119" s="136" t="s">
        <v>817</v>
      </c>
    </row>
    <row r="120" spans="1:13" x14ac:dyDescent="0.2">
      <c r="A120" s="136" t="s">
        <v>818</v>
      </c>
      <c r="B120" s="159">
        <v>26.184000000000001</v>
      </c>
      <c r="C120" s="160">
        <f t="shared" si="4"/>
        <v>1.603957487089898E-4</v>
      </c>
      <c r="D120" s="159">
        <v>30.189</v>
      </c>
      <c r="E120" s="160">
        <f t="shared" si="5"/>
        <v>1.8989618802005314E-4</v>
      </c>
      <c r="F120" s="159">
        <v>366.053</v>
      </c>
      <c r="G120" s="160">
        <f t="shared" si="6"/>
        <v>2.6388872835178714E-3</v>
      </c>
      <c r="H120" s="159">
        <v>338.53</v>
      </c>
      <c r="I120" s="160">
        <f t="shared" si="7"/>
        <v>2.5516970744411415E-3</v>
      </c>
      <c r="J120" s="159">
        <v>339.86899999999997</v>
      </c>
      <c r="K120" s="159">
        <v>308.34099999999995</v>
      </c>
      <c r="L120" s="159"/>
      <c r="M120" s="136" t="s">
        <v>1028</v>
      </c>
    </row>
    <row r="121" spans="1:13" x14ac:dyDescent="0.2">
      <c r="A121" s="136" t="s">
        <v>819</v>
      </c>
      <c r="B121" s="159">
        <v>2.5870000000000002</v>
      </c>
      <c r="C121" s="160">
        <f t="shared" si="4"/>
        <v>1.584722738734176E-5</v>
      </c>
      <c r="D121" s="159" t="s">
        <v>771</v>
      </c>
      <c r="E121" s="160" t="str">
        <f t="shared" si="5"/>
        <v>x</v>
      </c>
      <c r="F121" s="159">
        <v>0.80700000000000005</v>
      </c>
      <c r="G121" s="160">
        <f t="shared" si="6"/>
        <v>5.8176877058757126E-6</v>
      </c>
      <c r="H121" s="159">
        <v>105.337</v>
      </c>
      <c r="I121" s="160">
        <f t="shared" si="7"/>
        <v>7.9398610087852363E-4</v>
      </c>
      <c r="J121" s="159">
        <v>-1.7800000000000002</v>
      </c>
      <c r="K121" s="159">
        <v>105.251</v>
      </c>
      <c r="L121" s="159"/>
      <c r="M121" s="136" t="s">
        <v>1029</v>
      </c>
    </row>
    <row r="122" spans="1:13" x14ac:dyDescent="0.2">
      <c r="A122" s="136" t="s">
        <v>820</v>
      </c>
      <c r="B122" s="159">
        <v>88987.48</v>
      </c>
      <c r="C122" s="160">
        <f t="shared" si="4"/>
        <v>0.54511203331524039</v>
      </c>
      <c r="D122" s="159">
        <v>131074.478</v>
      </c>
      <c r="E122" s="160">
        <f t="shared" si="5"/>
        <v>0.82449050047760186</v>
      </c>
      <c r="F122" s="159">
        <v>47660.631000000001</v>
      </c>
      <c r="G122" s="160">
        <f t="shared" si="6"/>
        <v>0.3435869479838648</v>
      </c>
      <c r="H122" s="159">
        <v>19305.581999999999</v>
      </c>
      <c r="I122" s="160">
        <f t="shared" si="7"/>
        <v>0.14551737544614529</v>
      </c>
      <c r="J122" s="159">
        <v>-41326.848999999995</v>
      </c>
      <c r="K122" s="159">
        <v>-111768.89600000001</v>
      </c>
      <c r="L122" s="159"/>
      <c r="M122" s="136" t="s">
        <v>1030</v>
      </c>
    </row>
    <row r="123" spans="1:13" x14ac:dyDescent="0.2">
      <c r="A123" s="136" t="s">
        <v>821</v>
      </c>
      <c r="B123" s="159" t="s">
        <v>771</v>
      </c>
      <c r="C123" s="160" t="str">
        <f t="shared" si="4"/>
        <v>x</v>
      </c>
      <c r="D123" s="159">
        <v>0.88700000000000001</v>
      </c>
      <c r="E123" s="160">
        <f t="shared" si="5"/>
        <v>5.5794467777596853E-6</v>
      </c>
      <c r="F123" s="159">
        <v>2534.8380000000002</v>
      </c>
      <c r="G123" s="160">
        <f t="shared" si="6"/>
        <v>1.8273724744716953E-2</v>
      </c>
      <c r="H123" s="159">
        <v>1371.087</v>
      </c>
      <c r="I123" s="160">
        <f t="shared" si="7"/>
        <v>1.0334678423490628E-2</v>
      </c>
      <c r="J123" s="159">
        <v>2534.7020000000002</v>
      </c>
      <c r="K123" s="159">
        <v>1370.2</v>
      </c>
      <c r="L123" s="159"/>
      <c r="M123" s="136" t="s">
        <v>1031</v>
      </c>
    </row>
    <row r="124" spans="1:13" x14ac:dyDescent="0.2">
      <c r="A124" s="136" t="s">
        <v>822</v>
      </c>
      <c r="B124" s="159">
        <v>0.88100000000000001</v>
      </c>
      <c r="C124" s="160">
        <f t="shared" si="4"/>
        <v>5.3967558284685304E-6</v>
      </c>
      <c r="D124" s="159">
        <v>321.67</v>
      </c>
      <c r="E124" s="160">
        <f t="shared" si="5"/>
        <v>2.0233829143201328E-3</v>
      </c>
      <c r="F124" s="159">
        <v>980.59299999999996</v>
      </c>
      <c r="G124" s="160">
        <f t="shared" si="6"/>
        <v>7.0691249573330631E-3</v>
      </c>
      <c r="H124" s="159">
        <v>2491.5709999999999</v>
      </c>
      <c r="I124" s="160">
        <f t="shared" si="7"/>
        <v>1.8780416599599416E-2</v>
      </c>
      <c r="J124" s="159">
        <v>979.71199999999999</v>
      </c>
      <c r="K124" s="159">
        <v>2169.9009999999998</v>
      </c>
      <c r="L124" s="159"/>
      <c r="M124" s="136" t="s">
        <v>1032</v>
      </c>
    </row>
    <row r="125" spans="1:13" x14ac:dyDescent="0.2">
      <c r="A125" s="136" t="s">
        <v>823</v>
      </c>
      <c r="B125" s="159">
        <v>2.7869999999999999</v>
      </c>
      <c r="C125" s="160">
        <f t="shared" si="4"/>
        <v>1.7072370594712594E-5</v>
      </c>
      <c r="D125" s="159">
        <v>75.626000000000005</v>
      </c>
      <c r="E125" s="160">
        <f t="shared" si="5"/>
        <v>4.7570602256466059E-4</v>
      </c>
      <c r="F125" s="159">
        <v>3159.7420000000002</v>
      </c>
      <c r="G125" s="160">
        <f t="shared" si="6"/>
        <v>2.2778676811820494E-2</v>
      </c>
      <c r="H125" s="159">
        <v>3178.9630000000002</v>
      </c>
      <c r="I125" s="160">
        <f t="shared" si="7"/>
        <v>2.3961689028613817E-2</v>
      </c>
      <c r="J125" s="159">
        <v>3156.9550000000004</v>
      </c>
      <c r="K125" s="159">
        <v>3103.337</v>
      </c>
      <c r="L125" s="159"/>
      <c r="M125" s="136" t="s">
        <v>1033</v>
      </c>
    </row>
    <row r="126" spans="1:13" x14ac:dyDescent="0.2">
      <c r="A126" s="136" t="s">
        <v>824</v>
      </c>
      <c r="B126" s="159">
        <v>30.361999999999998</v>
      </c>
      <c r="C126" s="160">
        <f t="shared" si="4"/>
        <v>1.8598899031096655E-4</v>
      </c>
      <c r="D126" s="159">
        <v>136.571</v>
      </c>
      <c r="E126" s="160">
        <f t="shared" si="5"/>
        <v>8.5906496717634497E-4</v>
      </c>
      <c r="F126" s="159">
        <v>945.46199999999999</v>
      </c>
      <c r="G126" s="160">
        <f t="shared" si="6"/>
        <v>6.8158645028161876E-3</v>
      </c>
      <c r="H126" s="159">
        <v>1272.8699999999999</v>
      </c>
      <c r="I126" s="160">
        <f t="shared" si="7"/>
        <v>9.5943598946737242E-3</v>
      </c>
      <c r="J126" s="159">
        <v>915.1</v>
      </c>
      <c r="K126" s="159">
        <v>1136.299</v>
      </c>
      <c r="L126" s="159"/>
      <c r="M126" s="136" t="s">
        <v>1034</v>
      </c>
    </row>
    <row r="127" spans="1:13" x14ac:dyDescent="0.2">
      <c r="A127" s="136" t="s">
        <v>825</v>
      </c>
      <c r="B127" s="159">
        <v>811.61199999999997</v>
      </c>
      <c r="C127" s="160">
        <f t="shared" si="4"/>
        <v>4.9717046441032928E-3</v>
      </c>
      <c r="D127" s="159">
        <v>923.79499999999996</v>
      </c>
      <c r="E127" s="160">
        <f t="shared" si="5"/>
        <v>5.8108963202485996E-3</v>
      </c>
      <c r="F127" s="159">
        <v>2519.8649999999998</v>
      </c>
      <c r="G127" s="160">
        <f t="shared" si="6"/>
        <v>1.816578392932652E-2</v>
      </c>
      <c r="H127" s="159">
        <v>2008.6320000000001</v>
      </c>
      <c r="I127" s="160">
        <f t="shared" si="7"/>
        <v>1.5140225085011255E-2</v>
      </c>
      <c r="J127" s="159">
        <v>1708.2529999999997</v>
      </c>
      <c r="K127" s="159">
        <v>1084.837</v>
      </c>
      <c r="L127" s="159"/>
      <c r="M127" s="136" t="s">
        <v>1035</v>
      </c>
    </row>
    <row r="128" spans="1:13" x14ac:dyDescent="0.2">
      <c r="A128" s="136" t="s">
        <v>826</v>
      </c>
      <c r="B128" s="159">
        <v>0.64</v>
      </c>
      <c r="C128" s="160">
        <f t="shared" si="4"/>
        <v>3.9204582635866735E-6</v>
      </c>
      <c r="D128" s="159" t="s">
        <v>765</v>
      </c>
      <c r="E128" s="160" t="str">
        <f t="shared" si="5"/>
        <v>x</v>
      </c>
      <c r="F128" s="159">
        <v>793.34500000000003</v>
      </c>
      <c r="G128" s="160">
        <f t="shared" si="6"/>
        <v>5.7192483928351521E-3</v>
      </c>
      <c r="H128" s="159">
        <v>1146.3969999999999</v>
      </c>
      <c r="I128" s="160">
        <f t="shared" si="7"/>
        <v>8.6410594956077801E-3</v>
      </c>
      <c r="J128" s="159">
        <v>792.70500000000004</v>
      </c>
      <c r="K128" s="159">
        <v>1146.3969999999999</v>
      </c>
      <c r="L128" s="159"/>
      <c r="M128" s="136" t="s">
        <v>1036</v>
      </c>
    </row>
    <row r="129" spans="1:13" x14ac:dyDescent="0.2">
      <c r="A129" s="136" t="s">
        <v>827</v>
      </c>
      <c r="B129" s="159">
        <v>2269954.335</v>
      </c>
      <c r="C129" s="160">
        <f t="shared" si="4"/>
        <v>13.905095672836159</v>
      </c>
      <c r="D129" s="159">
        <v>1859474.919</v>
      </c>
      <c r="E129" s="160">
        <f t="shared" si="5"/>
        <v>11.696551685613869</v>
      </c>
      <c r="F129" s="159">
        <v>665681.63699999999</v>
      </c>
      <c r="G129" s="160">
        <f t="shared" si="6"/>
        <v>4.7989193006222042</v>
      </c>
      <c r="H129" s="159">
        <v>587468.68299999996</v>
      </c>
      <c r="I129" s="160">
        <f t="shared" si="7"/>
        <v>4.4280923987147096</v>
      </c>
      <c r="J129" s="159">
        <v>-1604272.6979999999</v>
      </c>
      <c r="K129" s="159">
        <v>-1272006.236</v>
      </c>
      <c r="L129" s="159"/>
      <c r="M129" s="136" t="s">
        <v>1037</v>
      </c>
    </row>
    <row r="130" spans="1:13" x14ac:dyDescent="0.2">
      <c r="A130" s="136" t="s">
        <v>828</v>
      </c>
      <c r="B130" s="159">
        <v>13.009</v>
      </c>
      <c r="C130" s="160">
        <f t="shared" si="4"/>
        <v>7.9689439923435993E-5</v>
      </c>
      <c r="D130" s="159">
        <v>35.450000000000003</v>
      </c>
      <c r="E130" s="160">
        <f t="shared" si="5"/>
        <v>2.229891637785579E-4</v>
      </c>
      <c r="F130" s="159">
        <v>1367.454</v>
      </c>
      <c r="G130" s="160">
        <f t="shared" si="6"/>
        <v>9.8580177498767858E-3</v>
      </c>
      <c r="H130" s="159">
        <v>2122.23</v>
      </c>
      <c r="I130" s="160">
        <f t="shared" si="7"/>
        <v>1.5996479137125881E-2</v>
      </c>
      <c r="J130" s="159">
        <v>1354.4449999999999</v>
      </c>
      <c r="K130" s="159">
        <v>2086.7800000000002</v>
      </c>
      <c r="L130" s="159"/>
      <c r="M130" s="136" t="s">
        <v>1038</v>
      </c>
    </row>
    <row r="131" spans="1:13" x14ac:dyDescent="0.2">
      <c r="A131" s="136" t="s">
        <v>829</v>
      </c>
      <c r="B131" s="159">
        <v>1171.309</v>
      </c>
      <c r="C131" s="160">
        <f t="shared" si="4"/>
        <v>7.1751063254116296E-3</v>
      </c>
      <c r="D131" s="159">
        <v>462.14800000000002</v>
      </c>
      <c r="E131" s="160">
        <f t="shared" si="5"/>
        <v>2.9070238663450767E-3</v>
      </c>
      <c r="F131" s="159" t="s">
        <v>771</v>
      </c>
      <c r="G131" s="160" t="str">
        <f t="shared" si="6"/>
        <v>x</v>
      </c>
      <c r="H131" s="159">
        <v>255.417</v>
      </c>
      <c r="I131" s="160">
        <f t="shared" si="7"/>
        <v>1.9252261591661986E-3</v>
      </c>
      <c r="J131" s="159">
        <v>-1171.1789999999999</v>
      </c>
      <c r="K131" s="159">
        <v>-206.73100000000002</v>
      </c>
      <c r="L131" s="159"/>
      <c r="M131" s="136" t="s">
        <v>1039</v>
      </c>
    </row>
    <row r="132" spans="1:13" x14ac:dyDescent="0.2">
      <c r="A132" s="136" t="s">
        <v>830</v>
      </c>
      <c r="B132" s="159">
        <v>151140.897</v>
      </c>
      <c r="C132" s="160">
        <f t="shared" si="4"/>
        <v>0.92584621657742561</v>
      </c>
      <c r="D132" s="159">
        <v>232469.79800000001</v>
      </c>
      <c r="E132" s="160">
        <f t="shared" si="5"/>
        <v>1.462291843717638</v>
      </c>
      <c r="F132" s="159">
        <v>231967.08499999999</v>
      </c>
      <c r="G132" s="160">
        <f t="shared" si="6"/>
        <v>1.6722578173139113</v>
      </c>
      <c r="H132" s="159">
        <v>275378.05699999997</v>
      </c>
      <c r="I132" s="160">
        <f t="shared" si="7"/>
        <v>2.0756842300894633</v>
      </c>
      <c r="J132" s="159">
        <v>80826.187999999995</v>
      </c>
      <c r="K132" s="159">
        <v>42908.258999999962</v>
      </c>
      <c r="L132" s="159"/>
      <c r="M132" s="136" t="s">
        <v>1040</v>
      </c>
    </row>
    <row r="133" spans="1:13" x14ac:dyDescent="0.2">
      <c r="A133" s="136" t="s">
        <v>831</v>
      </c>
      <c r="B133" s="159">
        <v>40294.332999999999</v>
      </c>
      <c r="C133" s="160">
        <f t="shared" si="4"/>
        <v>0.2468316418524425</v>
      </c>
      <c r="D133" s="159">
        <v>38755.724999999999</v>
      </c>
      <c r="E133" s="160">
        <f t="shared" si="5"/>
        <v>0.24378298192896333</v>
      </c>
      <c r="F133" s="159">
        <v>60279.733</v>
      </c>
      <c r="G133" s="160">
        <f t="shared" si="6"/>
        <v>0.43455844062895971</v>
      </c>
      <c r="H133" s="159">
        <v>67284.551000000007</v>
      </c>
      <c r="I133" s="160">
        <f t="shared" si="7"/>
        <v>0.50716270918909945</v>
      </c>
      <c r="J133" s="159">
        <v>19985.400000000001</v>
      </c>
      <c r="K133" s="159">
        <v>28528.826000000008</v>
      </c>
      <c r="L133" s="159"/>
      <c r="M133" s="136" t="s">
        <v>1041</v>
      </c>
    </row>
    <row r="134" spans="1:13" x14ac:dyDescent="0.2">
      <c r="A134" s="136" t="s">
        <v>832</v>
      </c>
      <c r="B134" s="159">
        <v>31987.276000000002</v>
      </c>
      <c r="C134" s="160">
        <f t="shared" si="4"/>
        <v>0.19594496956848079</v>
      </c>
      <c r="D134" s="159">
        <v>41792.752999999997</v>
      </c>
      <c r="E134" s="160">
        <f t="shared" si="5"/>
        <v>0.26288663028134884</v>
      </c>
      <c r="F134" s="159">
        <v>39501.813000000002</v>
      </c>
      <c r="G134" s="160">
        <f t="shared" si="6"/>
        <v>0.28476977924399183</v>
      </c>
      <c r="H134" s="159">
        <v>38516.839999999997</v>
      </c>
      <c r="I134" s="160">
        <f t="shared" si="7"/>
        <v>0.29032377616375959</v>
      </c>
      <c r="J134" s="159">
        <v>7514.5370000000003</v>
      </c>
      <c r="K134" s="159">
        <v>-3275.9130000000005</v>
      </c>
      <c r="L134" s="159"/>
      <c r="M134" s="136" t="s">
        <v>1042</v>
      </c>
    </row>
    <row r="135" spans="1:13" x14ac:dyDescent="0.2">
      <c r="A135" s="136" t="s">
        <v>833</v>
      </c>
      <c r="B135" s="159">
        <v>38861.805</v>
      </c>
      <c r="C135" s="160">
        <f t="shared" si="4"/>
        <v>0.2380563821095999</v>
      </c>
      <c r="D135" s="159">
        <v>46208.357000000004</v>
      </c>
      <c r="E135" s="160">
        <f t="shared" si="5"/>
        <v>0.29066185858987509</v>
      </c>
      <c r="F135" s="159">
        <v>6781.41</v>
      </c>
      <c r="G135" s="160">
        <f t="shared" si="6"/>
        <v>4.8887392299259751E-2</v>
      </c>
      <c r="H135" s="159">
        <v>9268.759</v>
      </c>
      <c r="I135" s="160">
        <f t="shared" si="7"/>
        <v>6.9864015667739948E-2</v>
      </c>
      <c r="J135" s="159">
        <v>-32080.395</v>
      </c>
      <c r="K135" s="159">
        <v>-36939.598000000005</v>
      </c>
      <c r="L135" s="159"/>
      <c r="M135" s="136" t="s">
        <v>1043</v>
      </c>
    </row>
    <row r="136" spans="1:13" x14ac:dyDescent="0.2">
      <c r="A136" s="136" t="s">
        <v>834</v>
      </c>
      <c r="B136" s="159">
        <v>8392.5810000000001</v>
      </c>
      <c r="C136" s="160">
        <f t="shared" si="4"/>
        <v>5.1410568022297674E-2</v>
      </c>
      <c r="D136" s="159">
        <v>9867.3989999999994</v>
      </c>
      <c r="E136" s="160">
        <f t="shared" si="5"/>
        <v>6.2068351246244803E-2</v>
      </c>
      <c r="F136" s="159">
        <v>18490.923999999999</v>
      </c>
      <c r="G136" s="160">
        <f t="shared" si="6"/>
        <v>0.1333016372058019</v>
      </c>
      <c r="H136" s="159">
        <v>17199.463</v>
      </c>
      <c r="I136" s="160">
        <f t="shared" si="7"/>
        <v>0.12964233426596955</v>
      </c>
      <c r="J136" s="159">
        <v>10098.342999999999</v>
      </c>
      <c r="K136" s="159">
        <v>7332.0640000000003</v>
      </c>
      <c r="L136" s="159"/>
      <c r="M136" s="136" t="s">
        <v>1044</v>
      </c>
    </row>
    <row r="137" spans="1:13" x14ac:dyDescent="0.2">
      <c r="A137" s="136" t="s">
        <v>835</v>
      </c>
      <c r="B137" s="159" t="s">
        <v>765</v>
      </c>
      <c r="C137" s="160" t="str">
        <f t="shared" si="4"/>
        <v>x</v>
      </c>
      <c r="D137" s="159" t="s">
        <v>771</v>
      </c>
      <c r="E137" s="160" t="str">
        <f t="shared" si="5"/>
        <v>x</v>
      </c>
      <c r="F137" s="159">
        <v>1376.491</v>
      </c>
      <c r="G137" s="160">
        <f t="shared" si="6"/>
        <v>9.9231657595397343E-3</v>
      </c>
      <c r="H137" s="159">
        <v>1514.99</v>
      </c>
      <c r="I137" s="160">
        <f t="shared" si="7"/>
        <v>1.1419358847982706E-2</v>
      </c>
      <c r="J137" s="159">
        <v>1376.491</v>
      </c>
      <c r="K137" s="159">
        <v>1514.886</v>
      </c>
      <c r="L137" s="159"/>
      <c r="M137" s="136" t="s">
        <v>1045</v>
      </c>
    </row>
    <row r="138" spans="1:13" x14ac:dyDescent="0.2">
      <c r="A138" s="136" t="s">
        <v>836</v>
      </c>
      <c r="B138" s="159" t="s">
        <v>771</v>
      </c>
      <c r="C138" s="160" t="str">
        <f t="shared" si="4"/>
        <v>x</v>
      </c>
      <c r="D138" s="159" t="s">
        <v>765</v>
      </c>
      <c r="E138" s="160" t="str">
        <f t="shared" si="5"/>
        <v>x</v>
      </c>
      <c r="F138" s="159">
        <v>61.481999999999999</v>
      </c>
      <c r="G138" s="160">
        <f t="shared" si="6"/>
        <v>4.4322562023872442E-4</v>
      </c>
      <c r="H138" s="159">
        <v>169.328</v>
      </c>
      <c r="I138" s="160">
        <f t="shared" si="7"/>
        <v>1.2763234047823522E-3</v>
      </c>
      <c r="J138" s="159">
        <v>61.387</v>
      </c>
      <c r="K138" s="159">
        <v>169.328</v>
      </c>
      <c r="L138" s="159"/>
      <c r="M138" s="136" t="s">
        <v>1046</v>
      </c>
    </row>
    <row r="139" spans="1:13" x14ac:dyDescent="0.2">
      <c r="A139" s="136" t="s">
        <v>837</v>
      </c>
      <c r="B139" s="159">
        <v>2648.5419999999999</v>
      </c>
      <c r="C139" s="160">
        <f t="shared" si="4"/>
        <v>1.6224216203681835E-2</v>
      </c>
      <c r="D139" s="159">
        <v>2489.799</v>
      </c>
      <c r="E139" s="160">
        <f t="shared" si="5"/>
        <v>1.5661444202727495E-2</v>
      </c>
      <c r="F139" s="159">
        <v>18612.16</v>
      </c>
      <c r="G139" s="160">
        <f t="shared" si="6"/>
        <v>0.13417563124137757</v>
      </c>
      <c r="H139" s="159">
        <v>16197.944</v>
      </c>
      <c r="I139" s="160">
        <f t="shared" si="7"/>
        <v>0.12209330433569092</v>
      </c>
      <c r="J139" s="159">
        <v>15963.618</v>
      </c>
      <c r="K139" s="159">
        <v>13708.145</v>
      </c>
      <c r="L139" s="159"/>
      <c r="M139" s="136" t="s">
        <v>1047</v>
      </c>
    </row>
    <row r="140" spans="1:13" x14ac:dyDescent="0.2">
      <c r="A140" s="136" t="s">
        <v>838</v>
      </c>
      <c r="B140" s="159">
        <v>51463.665999999997</v>
      </c>
      <c r="C140" s="160">
        <f t="shared" si="4"/>
        <v>0.31525180413150711</v>
      </c>
      <c r="D140" s="159">
        <v>76416.334000000003</v>
      </c>
      <c r="E140" s="160">
        <f t="shared" si="5"/>
        <v>0.48067741657779917</v>
      </c>
      <c r="F140" s="159">
        <v>9589.8490000000002</v>
      </c>
      <c r="G140" s="160">
        <f t="shared" si="6"/>
        <v>6.9133515029125764E-2</v>
      </c>
      <c r="H140" s="159">
        <v>13273.116</v>
      </c>
      <c r="I140" s="160">
        <f t="shared" si="7"/>
        <v>0.10004717828824009</v>
      </c>
      <c r="J140" s="159">
        <v>-41873.816999999995</v>
      </c>
      <c r="K140" s="159">
        <v>-63143.218000000001</v>
      </c>
      <c r="L140" s="159"/>
      <c r="M140" s="136" t="s">
        <v>1048</v>
      </c>
    </row>
    <row r="141" spans="1:13" x14ac:dyDescent="0.2">
      <c r="A141" s="136" t="s">
        <v>839</v>
      </c>
      <c r="B141" s="159">
        <v>384.99799999999999</v>
      </c>
      <c r="C141" s="160">
        <f t="shared" si="4"/>
        <v>2.3583884227567848E-3</v>
      </c>
      <c r="D141" s="159">
        <v>674.52499999999998</v>
      </c>
      <c r="E141" s="160">
        <f t="shared" si="5"/>
        <v>4.2429271000770591E-3</v>
      </c>
      <c r="F141" s="159" t="s">
        <v>771</v>
      </c>
      <c r="G141" s="160" t="str">
        <f t="shared" si="6"/>
        <v>x</v>
      </c>
      <c r="H141" s="159">
        <v>6.8849999999999998</v>
      </c>
      <c r="I141" s="160">
        <f t="shared" si="7"/>
        <v>5.1896240680374745E-5</v>
      </c>
      <c r="J141" s="159">
        <v>-384.995</v>
      </c>
      <c r="K141" s="159">
        <v>-667.64</v>
      </c>
      <c r="L141" s="159"/>
      <c r="M141" s="136" t="s">
        <v>1049</v>
      </c>
    </row>
    <row r="142" spans="1:13" x14ac:dyDescent="0.2">
      <c r="A142" s="136" t="s">
        <v>840</v>
      </c>
      <c r="B142" s="159" t="s">
        <v>771</v>
      </c>
      <c r="C142" s="160" t="str">
        <f t="shared" ref="C142:C205" si="8">IF(B142=0,0,IF(OR(B142="x",B142="Ə"),"x",B142/$B$12*100))</f>
        <v>x</v>
      </c>
      <c r="D142" s="159" t="s">
        <v>771</v>
      </c>
      <c r="E142" s="160" t="str">
        <f t="shared" ref="E142:E205" si="9">IF(D142=0,0,IF(OR(D142="x",D142="Ə"),"x",D142/$D$12*100))</f>
        <v>x</v>
      </c>
      <c r="F142" s="159" t="s">
        <v>771</v>
      </c>
      <c r="G142" s="160" t="str">
        <f t="shared" ref="G142:G205" si="10">IF(F142=0,0,IF(OR(F142="x",F142="Ə"),"x",F142/$F$12*100))</f>
        <v>x</v>
      </c>
      <c r="H142" s="159">
        <v>26.317</v>
      </c>
      <c r="I142" s="160">
        <f t="shared" ref="I142:I205" si="11">IF(H142=0,0,IF(OR(H142="x",H142="Ə"),"x",H142/$H$12*100))</f>
        <v>1.9836650195866699E-4</v>
      </c>
      <c r="J142" s="159" t="s">
        <v>771</v>
      </c>
      <c r="K142" s="159">
        <v>25.917000000000002</v>
      </c>
      <c r="L142" s="159"/>
      <c r="M142" s="136" t="s">
        <v>1050</v>
      </c>
    </row>
    <row r="143" spans="1:13" x14ac:dyDescent="0.2">
      <c r="A143" s="136" t="s">
        <v>841</v>
      </c>
      <c r="B143" s="159">
        <v>2461.6109999999999</v>
      </c>
      <c r="C143" s="160">
        <f t="shared" si="8"/>
        <v>1.5079129979196648E-2</v>
      </c>
      <c r="D143" s="159">
        <v>7347.1059999999998</v>
      </c>
      <c r="E143" s="160">
        <f t="shared" si="9"/>
        <v>4.621509233095699E-2</v>
      </c>
      <c r="F143" s="159">
        <v>1008.165</v>
      </c>
      <c r="G143" s="160">
        <f t="shared" si="10"/>
        <v>7.2678923494351759E-3</v>
      </c>
      <c r="H143" s="159">
        <v>395.35</v>
      </c>
      <c r="I143" s="160">
        <f t="shared" si="11"/>
        <v>2.9799823896857164E-3</v>
      </c>
      <c r="J143" s="159">
        <v>-1453.4459999999999</v>
      </c>
      <c r="K143" s="159">
        <v>-6951.7559999999994</v>
      </c>
      <c r="L143" s="159"/>
      <c r="M143" s="136" t="s">
        <v>1051</v>
      </c>
    </row>
    <row r="144" spans="1:13" x14ac:dyDescent="0.2">
      <c r="A144" s="136" t="s">
        <v>842</v>
      </c>
      <c r="B144" s="159">
        <v>699.452</v>
      </c>
      <c r="C144" s="160">
        <f t="shared" si="8"/>
        <v>4.2846443334097284E-3</v>
      </c>
      <c r="D144" s="159">
        <v>1190.2619999999999</v>
      </c>
      <c r="E144" s="160">
        <f t="shared" si="9"/>
        <v>7.4870388732692205E-3</v>
      </c>
      <c r="F144" s="159">
        <v>10342.521000000001</v>
      </c>
      <c r="G144" s="160">
        <f t="shared" si="10"/>
        <v>7.4559550519778667E-2</v>
      </c>
      <c r="H144" s="159">
        <v>8472.4060000000009</v>
      </c>
      <c r="I144" s="160">
        <f t="shared" si="11"/>
        <v>6.3861440946674092E-2</v>
      </c>
      <c r="J144" s="159">
        <v>9643.0690000000013</v>
      </c>
      <c r="K144" s="159">
        <v>7282.1440000000011</v>
      </c>
      <c r="L144" s="159"/>
      <c r="M144" s="136" t="s">
        <v>1052</v>
      </c>
    </row>
    <row r="145" spans="1:13" x14ac:dyDescent="0.2">
      <c r="A145" s="136" t="s">
        <v>843</v>
      </c>
      <c r="B145" s="159">
        <v>33144.824000000001</v>
      </c>
      <c r="C145" s="160">
        <f t="shared" si="8"/>
        <v>0.20303577991550922</v>
      </c>
      <c r="D145" s="159">
        <v>24936.064999999999</v>
      </c>
      <c r="E145" s="160">
        <f t="shared" si="9"/>
        <v>0.15685394308258857</v>
      </c>
      <c r="F145" s="159">
        <v>604.27499999999998</v>
      </c>
      <c r="G145" s="160">
        <f t="shared" si="10"/>
        <v>4.3562369745576779E-3</v>
      </c>
      <c r="H145" s="159">
        <v>773.31500000000005</v>
      </c>
      <c r="I145" s="160">
        <f t="shared" si="11"/>
        <v>5.8289239450608566E-3</v>
      </c>
      <c r="J145" s="159">
        <v>-32540.548999999999</v>
      </c>
      <c r="K145" s="159">
        <v>-24162.75</v>
      </c>
      <c r="L145" s="159"/>
      <c r="M145" s="136" t="s">
        <v>1053</v>
      </c>
    </row>
    <row r="146" spans="1:13" x14ac:dyDescent="0.2">
      <c r="A146" s="136" t="s">
        <v>844</v>
      </c>
      <c r="B146" s="159">
        <v>6879.2209999999995</v>
      </c>
      <c r="C146" s="160">
        <f t="shared" si="8"/>
        <v>4.2140154400764032E-2</v>
      </c>
      <c r="D146" s="159">
        <v>10242.324000000001</v>
      </c>
      <c r="E146" s="160">
        <f t="shared" si="9"/>
        <v>6.442672112578432E-2</v>
      </c>
      <c r="F146" s="159">
        <v>10209.409</v>
      </c>
      <c r="G146" s="160">
        <f t="shared" si="10"/>
        <v>7.3599942036625593E-2</v>
      </c>
      <c r="H146" s="159">
        <v>10830.175999999999</v>
      </c>
      <c r="I146" s="160">
        <f t="shared" si="11"/>
        <v>8.1633321758434019E-2</v>
      </c>
      <c r="J146" s="159">
        <v>3330.1880000000001</v>
      </c>
      <c r="K146" s="159">
        <v>587.85199999999895</v>
      </c>
      <c r="L146" s="159"/>
      <c r="M146" s="136" t="s">
        <v>1054</v>
      </c>
    </row>
    <row r="147" spans="1:13" x14ac:dyDescent="0.2">
      <c r="A147" s="136" t="s">
        <v>845</v>
      </c>
      <c r="B147" s="159">
        <v>52.826000000000001</v>
      </c>
      <c r="C147" s="160">
        <f t="shared" si="8"/>
        <v>3.2359707536285882E-4</v>
      </c>
      <c r="D147" s="159">
        <v>27.510999999999999</v>
      </c>
      <c r="E147" s="160">
        <f t="shared" si="9"/>
        <v>1.7305091353207069E-4</v>
      </c>
      <c r="F147" s="159">
        <v>113.414</v>
      </c>
      <c r="G147" s="160">
        <f t="shared" si="10"/>
        <v>8.1760499810927892E-4</v>
      </c>
      <c r="H147" s="159">
        <v>336.87299999999999</v>
      </c>
      <c r="I147" s="160">
        <f t="shared" si="11"/>
        <v>2.5392073038082615E-3</v>
      </c>
      <c r="J147" s="159">
        <v>60.588000000000001</v>
      </c>
      <c r="K147" s="159">
        <v>309.36199999999997</v>
      </c>
      <c r="L147" s="159"/>
      <c r="M147" s="136" t="s">
        <v>1055</v>
      </c>
    </row>
    <row r="148" spans="1:13" x14ac:dyDescent="0.2">
      <c r="A148" s="136" t="s">
        <v>846</v>
      </c>
      <c r="B148" s="159">
        <v>210.79</v>
      </c>
      <c r="C148" s="160">
        <f t="shared" si="8"/>
        <v>1.2912396834084921E-3</v>
      </c>
      <c r="D148" s="159">
        <v>18.783000000000001</v>
      </c>
      <c r="E148" s="160">
        <f t="shared" si="9"/>
        <v>1.1814966045846694E-4</v>
      </c>
      <c r="F148" s="159">
        <v>1133.1020000000001</v>
      </c>
      <c r="G148" s="160">
        <f t="shared" si="10"/>
        <v>8.1685670073149714E-3</v>
      </c>
      <c r="H148" s="159">
        <v>1978.6890000000001</v>
      </c>
      <c r="I148" s="160">
        <f t="shared" si="11"/>
        <v>1.4914527316718957E-2</v>
      </c>
      <c r="J148" s="159">
        <v>922.31200000000013</v>
      </c>
      <c r="K148" s="159">
        <v>1959.9060000000002</v>
      </c>
      <c r="L148" s="159"/>
      <c r="M148" s="136" t="s">
        <v>1056</v>
      </c>
    </row>
    <row r="149" spans="1:13" x14ac:dyDescent="0.2">
      <c r="A149" s="136" t="s">
        <v>847</v>
      </c>
      <c r="B149" s="159">
        <v>0.50900000000000001</v>
      </c>
      <c r="C149" s="160">
        <f t="shared" si="8"/>
        <v>3.1179894627587765E-6</v>
      </c>
      <c r="D149" s="159">
        <v>0.745</v>
      </c>
      <c r="E149" s="160">
        <f t="shared" si="9"/>
        <v>4.6862320737665901E-6</v>
      </c>
      <c r="F149" s="159">
        <v>3.9489999999999998</v>
      </c>
      <c r="G149" s="160">
        <f t="shared" si="10"/>
        <v>2.8468461896534312E-5</v>
      </c>
      <c r="H149" s="159">
        <v>1.0740000000000001</v>
      </c>
      <c r="I149" s="160">
        <f t="shared" si="11"/>
        <v>8.095361291317716E-6</v>
      </c>
      <c r="J149" s="159">
        <v>3.44</v>
      </c>
      <c r="K149" s="159" t="s">
        <v>771</v>
      </c>
      <c r="L149" s="159"/>
      <c r="M149" s="136" t="s">
        <v>1057</v>
      </c>
    </row>
    <row r="150" spans="1:13" x14ac:dyDescent="0.2">
      <c r="A150" s="136" t="s">
        <v>848</v>
      </c>
      <c r="B150" s="159">
        <v>1.8580000000000001</v>
      </c>
      <c r="C150" s="160">
        <f t="shared" si="8"/>
        <v>1.1381580396475064E-5</v>
      </c>
      <c r="D150" s="159">
        <v>1.2629999999999999</v>
      </c>
      <c r="E150" s="160">
        <f t="shared" si="9"/>
        <v>7.9445786700230919E-6</v>
      </c>
      <c r="F150" s="159">
        <v>527.06299999999999</v>
      </c>
      <c r="G150" s="160">
        <f t="shared" si="10"/>
        <v>3.7996133027533713E-3</v>
      </c>
      <c r="H150" s="159">
        <v>2495.13</v>
      </c>
      <c r="I150" s="160">
        <f t="shared" si="11"/>
        <v>1.8807242848049886E-2</v>
      </c>
      <c r="J150" s="159">
        <v>525.20500000000004</v>
      </c>
      <c r="K150" s="159">
        <v>2493.8670000000002</v>
      </c>
      <c r="L150" s="159"/>
      <c r="M150" s="136" t="s">
        <v>1058</v>
      </c>
    </row>
    <row r="151" spans="1:13" x14ac:dyDescent="0.2">
      <c r="A151" s="136" t="s">
        <v>849</v>
      </c>
      <c r="B151" s="159" t="s">
        <v>765</v>
      </c>
      <c r="C151" s="160" t="str">
        <f t="shared" si="8"/>
        <v>x</v>
      </c>
      <c r="D151" s="159" t="s">
        <v>765</v>
      </c>
      <c r="E151" s="160" t="str">
        <f t="shared" si="9"/>
        <v>x</v>
      </c>
      <c r="F151" s="159">
        <v>92.007000000000005</v>
      </c>
      <c r="G151" s="160">
        <f t="shared" si="10"/>
        <v>6.6328127974536147E-4</v>
      </c>
      <c r="H151" s="159">
        <v>233.381</v>
      </c>
      <c r="I151" s="160">
        <f t="shared" si="11"/>
        <v>1.7591280386676162E-3</v>
      </c>
      <c r="J151" s="159">
        <v>92.007000000000005</v>
      </c>
      <c r="K151" s="159">
        <v>233.381</v>
      </c>
      <c r="L151" s="159"/>
      <c r="M151" s="136" t="s">
        <v>1059</v>
      </c>
    </row>
    <row r="152" spans="1:13" x14ac:dyDescent="0.2">
      <c r="A152" s="136" t="s">
        <v>850</v>
      </c>
      <c r="B152" s="159" t="s">
        <v>765</v>
      </c>
      <c r="C152" s="160" t="str">
        <f t="shared" si="8"/>
        <v>x</v>
      </c>
      <c r="D152" s="159" t="s">
        <v>765</v>
      </c>
      <c r="E152" s="160" t="str">
        <f t="shared" si="9"/>
        <v>x</v>
      </c>
      <c r="F152" s="159" t="s">
        <v>771</v>
      </c>
      <c r="G152" s="160" t="str">
        <f t="shared" si="10"/>
        <v>x</v>
      </c>
      <c r="H152" s="159" t="s">
        <v>771</v>
      </c>
      <c r="I152" s="160" t="str">
        <f t="shared" si="11"/>
        <v>x</v>
      </c>
      <c r="J152" s="159" t="s">
        <v>771</v>
      </c>
      <c r="K152" s="159" t="s">
        <v>771</v>
      </c>
      <c r="L152" s="159"/>
      <c r="M152" s="136" t="s">
        <v>1060</v>
      </c>
    </row>
    <row r="153" spans="1:13" x14ac:dyDescent="0.2">
      <c r="A153" s="136" t="s">
        <v>851</v>
      </c>
      <c r="B153" s="159">
        <v>54297.428</v>
      </c>
      <c r="C153" s="160">
        <f t="shared" si="8"/>
        <v>0.33261062545953513</v>
      </c>
      <c r="D153" s="159">
        <v>58752.934000000001</v>
      </c>
      <c r="E153" s="160">
        <f t="shared" si="9"/>
        <v>0.3695703137432102</v>
      </c>
      <c r="F153" s="159">
        <v>228786.04</v>
      </c>
      <c r="G153" s="160">
        <f t="shared" si="10"/>
        <v>1.649325566522911</v>
      </c>
      <c r="H153" s="159">
        <v>230973.867</v>
      </c>
      <c r="I153" s="160">
        <f t="shared" si="11"/>
        <v>1.74098408027725</v>
      </c>
      <c r="J153" s="159">
        <v>174488.61200000002</v>
      </c>
      <c r="K153" s="159">
        <v>172220.93299999999</v>
      </c>
      <c r="L153" s="159"/>
      <c r="M153" s="136" t="s">
        <v>1061</v>
      </c>
    </row>
    <row r="154" spans="1:13" x14ac:dyDescent="0.2">
      <c r="A154" s="136" t="s">
        <v>852</v>
      </c>
      <c r="B154" s="159">
        <v>796.60500000000002</v>
      </c>
      <c r="C154" s="160">
        <f t="shared" si="8"/>
        <v>4.8797760235382232E-3</v>
      </c>
      <c r="D154" s="159">
        <v>1453.175</v>
      </c>
      <c r="E154" s="160">
        <f t="shared" si="9"/>
        <v>9.1408258977124356E-3</v>
      </c>
      <c r="F154" s="159">
        <v>4345.3680000000004</v>
      </c>
      <c r="G154" s="160">
        <f t="shared" si="10"/>
        <v>3.1325890943129785E-2</v>
      </c>
      <c r="H154" s="159">
        <v>3704.7220000000002</v>
      </c>
      <c r="I154" s="160">
        <f t="shared" si="11"/>
        <v>2.7924639733606291E-2</v>
      </c>
      <c r="J154" s="159">
        <v>3548.7630000000004</v>
      </c>
      <c r="K154" s="159">
        <v>2251.5470000000005</v>
      </c>
      <c r="L154" s="159"/>
      <c r="M154" s="136" t="s">
        <v>1062</v>
      </c>
    </row>
    <row r="155" spans="1:13" x14ac:dyDescent="0.2">
      <c r="A155" s="136" t="s">
        <v>853</v>
      </c>
      <c r="B155" s="159">
        <v>606.25</v>
      </c>
      <c r="C155" s="160">
        <f t="shared" si="8"/>
        <v>3.7137153473428453E-3</v>
      </c>
      <c r="D155" s="159">
        <v>3439.768</v>
      </c>
      <c r="E155" s="160">
        <f t="shared" si="9"/>
        <v>2.1636981379752961E-2</v>
      </c>
      <c r="F155" s="159">
        <v>11340.388999999999</v>
      </c>
      <c r="G155" s="160">
        <f t="shared" si="10"/>
        <v>8.1753211480976654E-2</v>
      </c>
      <c r="H155" s="159">
        <v>56191.455999999998</v>
      </c>
      <c r="I155" s="160">
        <f t="shared" si="11"/>
        <v>0.42354761434374549</v>
      </c>
      <c r="J155" s="159">
        <v>10734.138999999999</v>
      </c>
      <c r="K155" s="159">
        <v>52751.687999999995</v>
      </c>
      <c r="L155" s="159"/>
      <c r="M155" s="136" t="s">
        <v>1063</v>
      </c>
    </row>
    <row r="156" spans="1:13" x14ac:dyDescent="0.2">
      <c r="A156" s="136" t="s">
        <v>854</v>
      </c>
      <c r="B156" s="159">
        <v>16660.46</v>
      </c>
      <c r="C156" s="160">
        <f t="shared" si="8"/>
        <v>0.10205724700336756</v>
      </c>
      <c r="D156" s="159">
        <v>17940.97</v>
      </c>
      <c r="E156" s="160">
        <f t="shared" si="9"/>
        <v>0.11285308597111972</v>
      </c>
      <c r="F156" s="159">
        <v>15494.432000000001</v>
      </c>
      <c r="G156" s="160">
        <f t="shared" si="10"/>
        <v>0.11169983464179335</v>
      </c>
      <c r="H156" s="159">
        <v>18249.628000000001</v>
      </c>
      <c r="I156" s="160">
        <f t="shared" si="11"/>
        <v>0.1375580373297467</v>
      </c>
      <c r="J156" s="159">
        <v>-1166.0279999999984</v>
      </c>
      <c r="K156" s="159">
        <v>308.65799999999945</v>
      </c>
      <c r="L156" s="159"/>
      <c r="M156" s="136" t="s">
        <v>1064</v>
      </c>
    </row>
    <row r="157" spans="1:13" x14ac:dyDescent="0.2">
      <c r="A157" s="136" t="s">
        <v>855</v>
      </c>
      <c r="B157" s="159" t="s">
        <v>765</v>
      </c>
      <c r="C157" s="160" t="str">
        <f t="shared" si="8"/>
        <v>x</v>
      </c>
      <c r="D157" s="159" t="s">
        <v>765</v>
      </c>
      <c r="E157" s="160" t="str">
        <f t="shared" si="9"/>
        <v>x</v>
      </c>
      <c r="F157" s="159" t="s">
        <v>765</v>
      </c>
      <c r="G157" s="160" t="str">
        <f t="shared" si="10"/>
        <v>x</v>
      </c>
      <c r="H157" s="159">
        <v>5.12</v>
      </c>
      <c r="I157" s="160">
        <f t="shared" si="11"/>
        <v>3.8592411370155224E-5</v>
      </c>
      <c r="J157" s="159" t="s">
        <v>765</v>
      </c>
      <c r="K157" s="159">
        <v>5.12</v>
      </c>
      <c r="L157" s="159"/>
      <c r="M157" s="136" t="s">
        <v>1065</v>
      </c>
    </row>
    <row r="158" spans="1:13" x14ac:dyDescent="0.2">
      <c r="A158" s="136" t="s">
        <v>856</v>
      </c>
      <c r="B158" s="159">
        <v>4194.8130000000001</v>
      </c>
      <c r="C158" s="160">
        <f t="shared" si="8"/>
        <v>2.5696233265704384E-2</v>
      </c>
      <c r="D158" s="159">
        <v>7982.0569999999998</v>
      </c>
      <c r="E158" s="160">
        <f t="shared" si="9"/>
        <v>5.020908929937333E-2</v>
      </c>
      <c r="F158" s="159">
        <v>6549.4250000000002</v>
      </c>
      <c r="G158" s="160">
        <f t="shared" si="10"/>
        <v>4.7215005332162385E-2</v>
      </c>
      <c r="H158" s="159">
        <v>6049.8559999999998</v>
      </c>
      <c r="I158" s="160">
        <f t="shared" si="11"/>
        <v>4.5601275680117535E-2</v>
      </c>
      <c r="J158" s="159">
        <v>2354.6120000000001</v>
      </c>
      <c r="K158" s="159">
        <v>-1932.201</v>
      </c>
      <c r="L158" s="159"/>
      <c r="M158" s="136" t="s">
        <v>1066</v>
      </c>
    </row>
    <row r="159" spans="1:13" x14ac:dyDescent="0.2">
      <c r="A159" s="136" t="s">
        <v>857</v>
      </c>
      <c r="B159" s="159" t="s">
        <v>771</v>
      </c>
      <c r="C159" s="160" t="str">
        <f t="shared" si="8"/>
        <v>x</v>
      </c>
      <c r="D159" s="159" t="s">
        <v>771</v>
      </c>
      <c r="E159" s="160" t="str">
        <f t="shared" si="9"/>
        <v>x</v>
      </c>
      <c r="F159" s="159">
        <v>700.83799999999997</v>
      </c>
      <c r="G159" s="160">
        <f t="shared" si="10"/>
        <v>5.0523625977825556E-3</v>
      </c>
      <c r="H159" s="159">
        <v>439.02699999999999</v>
      </c>
      <c r="I159" s="160">
        <f t="shared" si="11"/>
        <v>3.3092012864463158E-3</v>
      </c>
      <c r="J159" s="159">
        <v>700.54599999999994</v>
      </c>
      <c r="K159" s="159">
        <v>438.899</v>
      </c>
      <c r="L159" s="159"/>
      <c r="M159" s="136" t="s">
        <v>1067</v>
      </c>
    </row>
    <row r="160" spans="1:13" x14ac:dyDescent="0.2">
      <c r="A160" s="136" t="s">
        <v>858</v>
      </c>
      <c r="B160" s="159">
        <v>201.64599999999999</v>
      </c>
      <c r="C160" s="160">
        <f t="shared" si="8"/>
        <v>1.2352261359674975E-3</v>
      </c>
      <c r="D160" s="159">
        <v>4599.8450000000003</v>
      </c>
      <c r="E160" s="160">
        <f t="shared" si="9"/>
        <v>2.893414922597971E-2</v>
      </c>
      <c r="F160" s="159">
        <v>6071.2979999999998</v>
      </c>
      <c r="G160" s="160">
        <f t="shared" si="10"/>
        <v>4.3768173151558613E-2</v>
      </c>
      <c r="H160" s="159">
        <v>5251.8209999999999</v>
      </c>
      <c r="I160" s="160">
        <f t="shared" si="11"/>
        <v>3.9586022748910148E-2</v>
      </c>
      <c r="J160" s="159">
        <v>5869.652</v>
      </c>
      <c r="K160" s="159">
        <v>651.97599999999966</v>
      </c>
      <c r="L160" s="159"/>
      <c r="M160" s="136" t="s">
        <v>1068</v>
      </c>
    </row>
    <row r="161" spans="1:13" x14ac:dyDescent="0.2">
      <c r="A161" s="136" t="s">
        <v>859</v>
      </c>
      <c r="B161" s="159">
        <v>140.696</v>
      </c>
      <c r="C161" s="160">
        <f t="shared" si="8"/>
        <v>8.618637435212354E-4</v>
      </c>
      <c r="D161" s="159" t="s">
        <v>771</v>
      </c>
      <c r="E161" s="160" t="str">
        <f t="shared" si="9"/>
        <v>x</v>
      </c>
      <c r="F161" s="159">
        <v>892.00800000000004</v>
      </c>
      <c r="G161" s="160">
        <f t="shared" si="10"/>
        <v>6.430512980350413E-3</v>
      </c>
      <c r="H161" s="159">
        <v>679.1</v>
      </c>
      <c r="I161" s="160">
        <f t="shared" si="11"/>
        <v>5.1187708127875802E-3</v>
      </c>
      <c r="J161" s="159">
        <v>751.31200000000001</v>
      </c>
      <c r="K161" s="159">
        <v>679.08299999999997</v>
      </c>
      <c r="L161" s="159"/>
      <c r="M161" s="136" t="s">
        <v>1069</v>
      </c>
    </row>
    <row r="162" spans="1:13" x14ac:dyDescent="0.2">
      <c r="A162" s="136" t="s">
        <v>860</v>
      </c>
      <c r="B162" s="159" t="s">
        <v>771</v>
      </c>
      <c r="C162" s="160" t="str">
        <f t="shared" si="8"/>
        <v>x</v>
      </c>
      <c r="D162" s="159" t="s">
        <v>771</v>
      </c>
      <c r="E162" s="160" t="str">
        <f t="shared" si="9"/>
        <v>x</v>
      </c>
      <c r="F162" s="159">
        <v>1554.4159999999999</v>
      </c>
      <c r="G162" s="160">
        <f t="shared" si="10"/>
        <v>1.1205832531618961E-2</v>
      </c>
      <c r="H162" s="159">
        <v>193.50399999999999</v>
      </c>
      <c r="I162" s="160">
        <f t="shared" si="11"/>
        <v>1.458551947220804E-3</v>
      </c>
      <c r="J162" s="159">
        <v>1553.981</v>
      </c>
      <c r="K162" s="159">
        <v>193.291</v>
      </c>
      <c r="L162" s="159"/>
      <c r="M162" s="136" t="s">
        <v>1070</v>
      </c>
    </row>
    <row r="163" spans="1:13" x14ac:dyDescent="0.2">
      <c r="A163" s="136" t="s">
        <v>861</v>
      </c>
      <c r="B163" s="159">
        <v>22571.037</v>
      </c>
      <c r="C163" s="160">
        <f t="shared" si="8"/>
        <v>0.13826376331932902</v>
      </c>
      <c r="D163" s="159">
        <v>23304.429</v>
      </c>
      <c r="E163" s="160">
        <f t="shared" si="9"/>
        <v>0.14659055388002185</v>
      </c>
      <c r="F163" s="159">
        <v>11049.561</v>
      </c>
      <c r="G163" s="160">
        <f t="shared" si="10"/>
        <v>7.9656623525432152E-2</v>
      </c>
      <c r="H163" s="159">
        <v>9065.9110000000001</v>
      </c>
      <c r="I163" s="160">
        <f t="shared" si="11"/>
        <v>6.8335032569768611E-2</v>
      </c>
      <c r="J163" s="159">
        <v>-11521.476000000001</v>
      </c>
      <c r="K163" s="159">
        <v>-14238.518</v>
      </c>
      <c r="L163" s="159"/>
      <c r="M163" s="136" t="s">
        <v>1071</v>
      </c>
    </row>
    <row r="164" spans="1:13" x14ac:dyDescent="0.2">
      <c r="A164" s="136" t="s">
        <v>862</v>
      </c>
      <c r="B164" s="159">
        <v>1388865.291</v>
      </c>
      <c r="C164" s="160">
        <f t="shared" si="8"/>
        <v>8.5077943861088432</v>
      </c>
      <c r="D164" s="159">
        <v>1408360.267</v>
      </c>
      <c r="E164" s="160">
        <f t="shared" si="9"/>
        <v>8.8589302746763465</v>
      </c>
      <c r="F164" s="159">
        <v>3381564.7349999999</v>
      </c>
      <c r="G164" s="160">
        <f t="shared" si="10"/>
        <v>24.377803699420522</v>
      </c>
      <c r="H164" s="159">
        <v>2926847.2349999999</v>
      </c>
      <c r="I164" s="160">
        <f t="shared" si="11"/>
        <v>22.061346193500267</v>
      </c>
      <c r="J164" s="159">
        <v>1992699.4439999999</v>
      </c>
      <c r="K164" s="159">
        <v>1518486.9679999999</v>
      </c>
      <c r="L164" s="159"/>
      <c r="M164" s="136" t="s">
        <v>1072</v>
      </c>
    </row>
    <row r="165" spans="1:13" x14ac:dyDescent="0.2">
      <c r="A165" s="136" t="s">
        <v>863</v>
      </c>
      <c r="B165" s="159">
        <v>59830.430999999997</v>
      </c>
      <c r="C165" s="160">
        <f t="shared" si="8"/>
        <v>0.36650423066859733</v>
      </c>
      <c r="D165" s="159">
        <v>81268.903000000006</v>
      </c>
      <c r="E165" s="160">
        <f t="shared" si="9"/>
        <v>0.51120126152808842</v>
      </c>
      <c r="F165" s="159">
        <v>7089.7669999999998</v>
      </c>
      <c r="G165" s="160">
        <f t="shared" si="10"/>
        <v>5.1110347352445268E-2</v>
      </c>
      <c r="H165" s="159">
        <v>8093.7290000000003</v>
      </c>
      <c r="I165" s="160">
        <f t="shared" si="11"/>
        <v>6.1007132634092784E-2</v>
      </c>
      <c r="J165" s="159">
        <v>-52740.663999999997</v>
      </c>
      <c r="K165" s="159">
        <v>-73175.173999999999</v>
      </c>
      <c r="L165" s="159"/>
      <c r="M165" s="136" t="s">
        <v>1073</v>
      </c>
    </row>
    <row r="166" spans="1:13" x14ac:dyDescent="0.2">
      <c r="A166" s="136" t="s">
        <v>864</v>
      </c>
      <c r="B166" s="159" t="s">
        <v>771</v>
      </c>
      <c r="C166" s="160" t="str">
        <f t="shared" si="8"/>
        <v>x</v>
      </c>
      <c r="D166" s="159" t="s">
        <v>765</v>
      </c>
      <c r="E166" s="160" t="str">
        <f t="shared" si="9"/>
        <v>x</v>
      </c>
      <c r="F166" s="159">
        <v>52.91</v>
      </c>
      <c r="G166" s="160">
        <f t="shared" si="10"/>
        <v>3.8142980981150423E-4</v>
      </c>
      <c r="H166" s="159">
        <v>30.722999999999999</v>
      </c>
      <c r="I166" s="160">
        <f t="shared" si="11"/>
        <v>2.3157708096196853E-4</v>
      </c>
      <c r="J166" s="159">
        <v>52.814999999999998</v>
      </c>
      <c r="K166" s="159">
        <v>30.722999999999999</v>
      </c>
      <c r="L166" s="159"/>
      <c r="M166" s="136" t="s">
        <v>1074</v>
      </c>
    </row>
    <row r="167" spans="1:13" x14ac:dyDescent="0.2">
      <c r="A167" s="136" t="s">
        <v>741</v>
      </c>
      <c r="B167" s="159">
        <v>285.49299999999999</v>
      </c>
      <c r="C167" s="160">
        <f t="shared" si="8"/>
        <v>1.7488490485096098E-3</v>
      </c>
      <c r="D167" s="159">
        <v>6491.3720000000003</v>
      </c>
      <c r="E167" s="160">
        <f t="shared" si="9"/>
        <v>4.083231633443004E-2</v>
      </c>
      <c r="F167" s="159">
        <v>5828.8540000000003</v>
      </c>
      <c r="G167" s="160">
        <f t="shared" si="10"/>
        <v>4.2020386933264528E-2</v>
      </c>
      <c r="H167" s="159">
        <v>5921.7809999999999</v>
      </c>
      <c r="I167" s="160">
        <f t="shared" si="11"/>
        <v>4.4635900077337726E-2</v>
      </c>
      <c r="J167" s="159">
        <v>5543.3609999999999</v>
      </c>
      <c r="K167" s="159">
        <v>-569.59100000000035</v>
      </c>
      <c r="L167" s="159"/>
      <c r="M167" s="136" t="s">
        <v>955</v>
      </c>
    </row>
    <row r="168" spans="1:13" x14ac:dyDescent="0.2">
      <c r="A168" s="136" t="s">
        <v>865</v>
      </c>
      <c r="B168" s="159">
        <v>186.85499999999999</v>
      </c>
      <c r="C168" s="160">
        <f t="shared" si="8"/>
        <v>1.1446206700663874E-3</v>
      </c>
      <c r="D168" s="159">
        <v>106.303</v>
      </c>
      <c r="E168" s="160">
        <f t="shared" si="9"/>
        <v>6.6867184984914074E-4</v>
      </c>
      <c r="F168" s="159">
        <v>38.834000000000003</v>
      </c>
      <c r="G168" s="160">
        <f t="shared" si="10"/>
        <v>2.7995549488225212E-4</v>
      </c>
      <c r="H168" s="159">
        <v>29.780999999999999</v>
      </c>
      <c r="I168" s="160">
        <f t="shared" si="11"/>
        <v>2.2447668027628762E-4</v>
      </c>
      <c r="J168" s="159">
        <v>-148.02099999999999</v>
      </c>
      <c r="K168" s="159">
        <v>-76.521999999999991</v>
      </c>
      <c r="L168" s="159"/>
      <c r="M168" s="136" t="s">
        <v>1075</v>
      </c>
    </row>
    <row r="169" spans="1:13" x14ac:dyDescent="0.2">
      <c r="A169" s="136" t="s">
        <v>866</v>
      </c>
      <c r="B169" s="159" t="s">
        <v>771</v>
      </c>
      <c r="C169" s="160" t="str">
        <f t="shared" si="8"/>
        <v>x</v>
      </c>
      <c r="D169" s="159">
        <v>0.56299999999999994</v>
      </c>
      <c r="E169" s="160">
        <f t="shared" si="9"/>
        <v>3.5414075940007919E-6</v>
      </c>
      <c r="F169" s="159">
        <v>28.315999999999999</v>
      </c>
      <c r="G169" s="160">
        <f t="shared" si="10"/>
        <v>2.0413091087927718E-4</v>
      </c>
      <c r="H169" s="159">
        <v>158.102</v>
      </c>
      <c r="I169" s="160">
        <f t="shared" si="11"/>
        <v>1.1917065278211486E-3</v>
      </c>
      <c r="J169" s="159">
        <v>28.116999999999997</v>
      </c>
      <c r="K169" s="159">
        <v>157.53900000000002</v>
      </c>
      <c r="L169" s="159"/>
      <c r="M169" s="136" t="s">
        <v>1076</v>
      </c>
    </row>
    <row r="170" spans="1:13" x14ac:dyDescent="0.2">
      <c r="A170" s="136" t="s">
        <v>867</v>
      </c>
      <c r="B170" s="159">
        <v>6864370.1849999996</v>
      </c>
      <c r="C170" s="160">
        <f t="shared" si="8"/>
        <v>42.04918252515818</v>
      </c>
      <c r="D170" s="159">
        <v>6786886.3080000021</v>
      </c>
      <c r="E170" s="160">
        <f t="shared" si="9"/>
        <v>42.691173553767683</v>
      </c>
      <c r="F170" s="159">
        <v>1708598.2219999998</v>
      </c>
      <c r="G170" s="160">
        <f t="shared" si="10"/>
        <v>12.31733689022367</v>
      </c>
      <c r="H170" s="159">
        <v>1786964.9570000004</v>
      </c>
      <c r="I170" s="160">
        <f t="shared" si="11"/>
        <v>13.469391938397607</v>
      </c>
      <c r="J170" s="159">
        <v>-5155771.9629999995</v>
      </c>
      <c r="K170" s="159">
        <v>-4999921.3510000017</v>
      </c>
      <c r="L170" s="159"/>
      <c r="M170" s="136" t="s">
        <v>867</v>
      </c>
    </row>
    <row r="171" spans="1:13" x14ac:dyDescent="0.2">
      <c r="A171" s="136" t="s">
        <v>730</v>
      </c>
      <c r="B171" s="159">
        <v>21045.198</v>
      </c>
      <c r="C171" s="160">
        <f t="shared" si="8"/>
        <v>0.12891690688737148</v>
      </c>
      <c r="D171" s="159">
        <v>34677.574000000001</v>
      </c>
      <c r="E171" s="160">
        <f t="shared" si="9"/>
        <v>0.21813041546203277</v>
      </c>
      <c r="F171" s="159">
        <v>132263.266</v>
      </c>
      <c r="G171" s="160">
        <f t="shared" si="10"/>
        <v>0.95348993376353064</v>
      </c>
      <c r="H171" s="159">
        <v>134686.09299999999</v>
      </c>
      <c r="I171" s="160">
        <f t="shared" si="11"/>
        <v>1.0152072474404263</v>
      </c>
      <c r="J171" s="159">
        <v>111218.068</v>
      </c>
      <c r="K171" s="159">
        <v>100008.519</v>
      </c>
      <c r="L171" s="159"/>
      <c r="M171" s="136" t="s">
        <v>944</v>
      </c>
    </row>
    <row r="172" spans="1:13" x14ac:dyDescent="0.2">
      <c r="A172" s="136" t="s">
        <v>868</v>
      </c>
      <c r="B172" s="159">
        <v>8.4039999999999999</v>
      </c>
      <c r="C172" s="160">
        <f t="shared" si="8"/>
        <v>5.1480517573722516E-5</v>
      </c>
      <c r="D172" s="159">
        <v>13.388999999999999</v>
      </c>
      <c r="E172" s="160">
        <f t="shared" si="9"/>
        <v>8.422008219551796E-5</v>
      </c>
      <c r="F172" s="159">
        <v>945.60900000000004</v>
      </c>
      <c r="G172" s="160">
        <f t="shared" si="10"/>
        <v>6.8169242303165144E-3</v>
      </c>
      <c r="H172" s="159">
        <v>1438.019</v>
      </c>
      <c r="I172" s="160">
        <f t="shared" si="11"/>
        <v>1.0839183751191257E-2</v>
      </c>
      <c r="J172" s="159">
        <v>937.20500000000004</v>
      </c>
      <c r="K172" s="159">
        <v>1424.63</v>
      </c>
      <c r="L172" s="159"/>
      <c r="M172" s="136" t="s">
        <v>1077</v>
      </c>
    </row>
    <row r="173" spans="1:13" x14ac:dyDescent="0.2">
      <c r="A173" s="136" t="s">
        <v>869</v>
      </c>
      <c r="B173" s="159">
        <v>324.24400000000003</v>
      </c>
      <c r="C173" s="160">
        <f t="shared" si="8"/>
        <v>1.9862266706537463E-3</v>
      </c>
      <c r="D173" s="159">
        <v>221.577</v>
      </c>
      <c r="E173" s="160">
        <f t="shared" si="9"/>
        <v>1.3937734821597044E-3</v>
      </c>
      <c r="F173" s="159">
        <v>3692.42</v>
      </c>
      <c r="G173" s="160">
        <f t="shared" si="10"/>
        <v>2.6618768821474105E-2</v>
      </c>
      <c r="H173" s="159">
        <v>3174.0349999999999</v>
      </c>
      <c r="I173" s="160">
        <f t="shared" si="11"/>
        <v>2.3924543832670044E-2</v>
      </c>
      <c r="J173" s="159">
        <v>3368.1759999999999</v>
      </c>
      <c r="K173" s="159">
        <v>2952.4579999999996</v>
      </c>
      <c r="L173" s="159"/>
      <c r="M173" s="136" t="s">
        <v>1078</v>
      </c>
    </row>
    <row r="174" spans="1:13" x14ac:dyDescent="0.2">
      <c r="A174" s="136" t="s">
        <v>870</v>
      </c>
      <c r="B174" s="159">
        <v>423591.554</v>
      </c>
      <c r="C174" s="160">
        <f t="shared" si="8"/>
        <v>2.5948015754137828</v>
      </c>
      <c r="D174" s="159">
        <v>342162.66800000001</v>
      </c>
      <c r="E174" s="160">
        <f t="shared" si="9"/>
        <v>2.152286804331744</v>
      </c>
      <c r="F174" s="159">
        <v>3474.99</v>
      </c>
      <c r="G174" s="160">
        <f t="shared" si="10"/>
        <v>2.5051309294970313E-2</v>
      </c>
      <c r="H174" s="159">
        <v>2916.076</v>
      </c>
      <c r="I174" s="160">
        <f t="shared" si="11"/>
        <v>2.1980157144264992E-2</v>
      </c>
      <c r="J174" s="159">
        <v>-420116.56400000001</v>
      </c>
      <c r="K174" s="159">
        <v>-339246.592</v>
      </c>
      <c r="L174" s="159"/>
      <c r="M174" s="136" t="s">
        <v>1079</v>
      </c>
    </row>
    <row r="175" spans="1:13" x14ac:dyDescent="0.2">
      <c r="A175" s="136" t="s">
        <v>871</v>
      </c>
      <c r="B175" s="159">
        <v>63118.074000000001</v>
      </c>
      <c r="C175" s="160">
        <f t="shared" si="8"/>
        <v>0.38664339811714871</v>
      </c>
      <c r="D175" s="159">
        <v>73792.354000000007</v>
      </c>
      <c r="E175" s="160">
        <f t="shared" si="9"/>
        <v>0.46417194109199783</v>
      </c>
      <c r="F175" s="159">
        <v>11026.228999999999</v>
      </c>
      <c r="G175" s="160">
        <f t="shared" si="10"/>
        <v>7.9488422423135377E-2</v>
      </c>
      <c r="H175" s="159">
        <v>2680.5070000000001</v>
      </c>
      <c r="I175" s="160">
        <f t="shared" si="11"/>
        <v>2.0204536879800911E-2</v>
      </c>
      <c r="J175" s="159">
        <v>-52091.845000000001</v>
      </c>
      <c r="K175" s="159">
        <v>-71111.847000000009</v>
      </c>
      <c r="L175" s="159"/>
      <c r="M175" s="136" t="s">
        <v>1080</v>
      </c>
    </row>
    <row r="176" spans="1:13" x14ac:dyDescent="0.2">
      <c r="A176" s="136" t="s">
        <v>872</v>
      </c>
      <c r="B176" s="159">
        <v>260.70100000000002</v>
      </c>
      <c r="C176" s="160">
        <f t="shared" si="8"/>
        <v>1.5969802965239213E-3</v>
      </c>
      <c r="D176" s="159">
        <v>178.209</v>
      </c>
      <c r="E176" s="160">
        <f t="shared" si="9"/>
        <v>1.12097816326694E-3</v>
      </c>
      <c r="F176" s="159">
        <v>3800.268</v>
      </c>
      <c r="G176" s="160">
        <f t="shared" si="10"/>
        <v>2.7396248355183252E-2</v>
      </c>
      <c r="H176" s="159">
        <v>3074.183</v>
      </c>
      <c r="I176" s="160">
        <f t="shared" si="11"/>
        <v>2.3171901359987868E-2</v>
      </c>
      <c r="J176" s="159">
        <v>3539.567</v>
      </c>
      <c r="K176" s="159">
        <v>2895.9740000000002</v>
      </c>
      <c r="L176" s="159"/>
      <c r="M176" s="136" t="s">
        <v>1081</v>
      </c>
    </row>
    <row r="177" spans="1:13" x14ac:dyDescent="0.2">
      <c r="A177" s="136" t="s">
        <v>873</v>
      </c>
      <c r="B177" s="159">
        <v>5.5170000000000003</v>
      </c>
      <c r="C177" s="160">
        <f t="shared" si="8"/>
        <v>3.3795575375324497E-5</v>
      </c>
      <c r="D177" s="159">
        <v>2.6389999999999998</v>
      </c>
      <c r="E177" s="160">
        <f t="shared" si="9"/>
        <v>1.6599954956604067E-5</v>
      </c>
      <c r="F177" s="159">
        <v>379.55200000000002</v>
      </c>
      <c r="G177" s="160">
        <f t="shared" si="10"/>
        <v>2.736201987782576E-3</v>
      </c>
      <c r="H177" s="159">
        <v>21.148</v>
      </c>
      <c r="I177" s="160">
        <f t="shared" si="11"/>
        <v>1.5940474915157084E-4</v>
      </c>
      <c r="J177" s="159">
        <v>374.03500000000003</v>
      </c>
      <c r="K177" s="159">
        <v>18.509</v>
      </c>
      <c r="L177" s="159"/>
      <c r="M177" s="136" t="s">
        <v>1082</v>
      </c>
    </row>
    <row r="178" spans="1:13" x14ac:dyDescent="0.2">
      <c r="A178" s="136" t="s">
        <v>874</v>
      </c>
      <c r="B178" s="159" t="s">
        <v>771</v>
      </c>
      <c r="C178" s="160" t="str">
        <f t="shared" si="8"/>
        <v>x</v>
      </c>
      <c r="D178" s="159">
        <v>0.84</v>
      </c>
      <c r="E178" s="160">
        <f t="shared" si="9"/>
        <v>5.2838052912267591E-6</v>
      </c>
      <c r="F178" s="159" t="s">
        <v>765</v>
      </c>
      <c r="G178" s="160" t="str">
        <f t="shared" si="10"/>
        <v>x</v>
      </c>
      <c r="H178" s="159">
        <v>6.9489999999999998</v>
      </c>
      <c r="I178" s="160">
        <f t="shared" si="11"/>
        <v>5.2378645822501684E-5</v>
      </c>
      <c r="J178" s="159" t="s">
        <v>771</v>
      </c>
      <c r="K178" s="159">
        <v>6.109</v>
      </c>
      <c r="L178" s="159"/>
      <c r="M178" s="136" t="s">
        <v>1083</v>
      </c>
    </row>
    <row r="179" spans="1:13" x14ac:dyDescent="0.2">
      <c r="A179" s="136" t="s">
        <v>875</v>
      </c>
      <c r="B179" s="159">
        <v>2949610.3709999998</v>
      </c>
      <c r="C179" s="160">
        <f t="shared" si="8"/>
        <v>18.068475552106101</v>
      </c>
      <c r="D179" s="159">
        <v>3238457.7969999998</v>
      </c>
      <c r="E179" s="160">
        <f t="shared" si="9"/>
        <v>20.370691003813278</v>
      </c>
      <c r="F179" s="159">
        <v>353110.19300000003</v>
      </c>
      <c r="G179" s="160">
        <f t="shared" si="10"/>
        <v>2.5455821916177204</v>
      </c>
      <c r="H179" s="159">
        <v>377945.09299999999</v>
      </c>
      <c r="I179" s="160">
        <f t="shared" si="11"/>
        <v>2.8487915047631978</v>
      </c>
      <c r="J179" s="159">
        <v>-2596500.1779999998</v>
      </c>
      <c r="K179" s="159">
        <v>-2860512.7039999999</v>
      </c>
      <c r="L179" s="159"/>
      <c r="M179" s="136" t="s">
        <v>1084</v>
      </c>
    </row>
    <row r="180" spans="1:13" x14ac:dyDescent="0.2">
      <c r="A180" s="136" t="s">
        <v>876</v>
      </c>
      <c r="B180" s="159">
        <v>8375.2549999999992</v>
      </c>
      <c r="C180" s="160">
        <f t="shared" si="8"/>
        <v>5.1304433866243136E-2</v>
      </c>
      <c r="D180" s="159">
        <v>6129.6819999999998</v>
      </c>
      <c r="E180" s="160">
        <f t="shared" si="9"/>
        <v>3.8557197839449317E-2</v>
      </c>
      <c r="F180" s="159">
        <v>9151.0280000000002</v>
      </c>
      <c r="G180" s="160">
        <f t="shared" si="10"/>
        <v>6.5970041005854296E-2</v>
      </c>
      <c r="H180" s="159">
        <v>7648.9170000000004</v>
      </c>
      <c r="I180" s="160">
        <f t="shared" si="11"/>
        <v>5.7654326445346404E-2</v>
      </c>
      <c r="J180" s="159">
        <v>775.77300000000105</v>
      </c>
      <c r="K180" s="159">
        <v>1519.2350000000006</v>
      </c>
      <c r="L180" s="159"/>
      <c r="M180" s="136" t="s">
        <v>1085</v>
      </c>
    </row>
    <row r="181" spans="1:13" x14ac:dyDescent="0.2">
      <c r="A181" s="136" t="s">
        <v>877</v>
      </c>
      <c r="B181" s="159">
        <v>53790.347999999998</v>
      </c>
      <c r="C181" s="160">
        <f t="shared" si="8"/>
        <v>0.32950439737156706</v>
      </c>
      <c r="D181" s="159">
        <v>54212.394</v>
      </c>
      <c r="E181" s="160">
        <f t="shared" si="9"/>
        <v>0.34100920746103552</v>
      </c>
      <c r="F181" s="159">
        <v>59207.521000000001</v>
      </c>
      <c r="G181" s="160">
        <f t="shared" si="10"/>
        <v>0.42682883149575968</v>
      </c>
      <c r="H181" s="159">
        <v>57076</v>
      </c>
      <c r="I181" s="160">
        <f t="shared" si="11"/>
        <v>0.4302149358130819</v>
      </c>
      <c r="J181" s="159">
        <v>5417.1730000000025</v>
      </c>
      <c r="K181" s="159">
        <v>2863.6059999999998</v>
      </c>
      <c r="L181" s="159"/>
      <c r="M181" s="136" t="s">
        <v>1086</v>
      </c>
    </row>
    <row r="182" spans="1:13" x14ac:dyDescent="0.2">
      <c r="A182" s="136" t="s">
        <v>878</v>
      </c>
      <c r="B182" s="159">
        <v>61259.256999999998</v>
      </c>
      <c r="C182" s="160">
        <f t="shared" si="8"/>
        <v>0.37525681301067154</v>
      </c>
      <c r="D182" s="159">
        <v>111232.215</v>
      </c>
      <c r="E182" s="160">
        <f t="shared" si="9"/>
        <v>0.69967781687127684</v>
      </c>
      <c r="F182" s="159">
        <v>9322.3919999999998</v>
      </c>
      <c r="G182" s="160">
        <f t="shared" si="10"/>
        <v>6.7205409328071994E-2</v>
      </c>
      <c r="H182" s="159">
        <v>7035.9049999999997</v>
      </c>
      <c r="I182" s="160">
        <f t="shared" si="11"/>
        <v>5.3033699242447642E-2</v>
      </c>
      <c r="J182" s="159">
        <v>-51936.864999999998</v>
      </c>
      <c r="K182" s="159">
        <v>-104196.31</v>
      </c>
      <c r="L182" s="159"/>
      <c r="M182" s="136" t="s">
        <v>1087</v>
      </c>
    </row>
    <row r="183" spans="1:13" x14ac:dyDescent="0.2">
      <c r="A183" s="136" t="s">
        <v>879</v>
      </c>
      <c r="B183" s="159">
        <v>39055.906000000003</v>
      </c>
      <c r="C183" s="160">
        <f t="shared" si="8"/>
        <v>0.2392453897180693</v>
      </c>
      <c r="D183" s="159">
        <v>45550.936000000002</v>
      </c>
      <c r="E183" s="160">
        <f t="shared" si="9"/>
        <v>0.28652651982991845</v>
      </c>
      <c r="F183" s="159">
        <v>196404.454</v>
      </c>
      <c r="G183" s="160">
        <f t="shared" si="10"/>
        <v>1.4158857217038809</v>
      </c>
      <c r="H183" s="159">
        <v>213906.39300000001</v>
      </c>
      <c r="I183" s="160">
        <f t="shared" si="11"/>
        <v>1.6123366237035337</v>
      </c>
      <c r="J183" s="159">
        <v>157348.54800000001</v>
      </c>
      <c r="K183" s="159">
        <v>168355.45699999999</v>
      </c>
      <c r="L183" s="159"/>
      <c r="M183" s="136" t="s">
        <v>1088</v>
      </c>
    </row>
    <row r="184" spans="1:13" x14ac:dyDescent="0.2">
      <c r="A184" s="136" t="s">
        <v>880</v>
      </c>
      <c r="B184" s="159">
        <v>732541.23199999996</v>
      </c>
      <c r="C184" s="160">
        <f t="shared" si="8"/>
        <v>4.4873395725193168</v>
      </c>
      <c r="D184" s="159">
        <v>589781.17599999998</v>
      </c>
      <c r="E184" s="160">
        <f t="shared" si="9"/>
        <v>3.7098677362080243</v>
      </c>
      <c r="F184" s="159">
        <v>95141.691000000006</v>
      </c>
      <c r="G184" s="160">
        <f t="shared" si="10"/>
        <v>0.68587936313125897</v>
      </c>
      <c r="H184" s="159">
        <v>108207.50199999999</v>
      </c>
      <c r="I184" s="160">
        <f t="shared" si="11"/>
        <v>0.81562274033611204</v>
      </c>
      <c r="J184" s="159">
        <v>-637399.54099999997</v>
      </c>
      <c r="K184" s="159">
        <v>-481573.674</v>
      </c>
      <c r="L184" s="159"/>
      <c r="M184" s="136" t="s">
        <v>1089</v>
      </c>
    </row>
    <row r="185" spans="1:13" x14ac:dyDescent="0.2">
      <c r="A185" s="136" t="s">
        <v>735</v>
      </c>
      <c r="B185" s="159">
        <v>4.0780000000000003</v>
      </c>
      <c r="C185" s="160">
        <f t="shared" si="8"/>
        <v>2.4980669998291342E-5</v>
      </c>
      <c r="D185" s="159">
        <v>3.6389999999999998</v>
      </c>
      <c r="E185" s="160">
        <f t="shared" si="9"/>
        <v>2.2890199350921637E-5</v>
      </c>
      <c r="F185" s="159">
        <v>22302.917000000001</v>
      </c>
      <c r="G185" s="160">
        <f t="shared" si="10"/>
        <v>0.16078241144493982</v>
      </c>
      <c r="H185" s="159">
        <v>11310.001</v>
      </c>
      <c r="I185" s="160">
        <f t="shared" si="11"/>
        <v>8.5250041247825578E-2</v>
      </c>
      <c r="J185" s="159">
        <v>22298.839</v>
      </c>
      <c r="K185" s="159">
        <v>11306.362000000001</v>
      </c>
      <c r="L185" s="159"/>
      <c r="M185" s="136" t="s">
        <v>949</v>
      </c>
    </row>
    <row r="186" spans="1:13" x14ac:dyDescent="0.2">
      <c r="A186" s="136" t="s">
        <v>736</v>
      </c>
      <c r="B186" s="159">
        <v>124.854</v>
      </c>
      <c r="C186" s="160">
        <f t="shared" si="8"/>
        <v>7.6482015006539158E-4</v>
      </c>
      <c r="D186" s="159">
        <v>541.29</v>
      </c>
      <c r="E186" s="160">
        <f t="shared" si="9"/>
        <v>3.4048463882001574E-3</v>
      </c>
      <c r="F186" s="159">
        <v>1352.9880000000001</v>
      </c>
      <c r="G186" s="160">
        <f t="shared" si="10"/>
        <v>9.7537319130078931E-3</v>
      </c>
      <c r="H186" s="159">
        <v>1920.0920000000001</v>
      </c>
      <c r="I186" s="160">
        <f t="shared" si="11"/>
        <v>1.4472847721200017E-2</v>
      </c>
      <c r="J186" s="159">
        <v>1228.134</v>
      </c>
      <c r="K186" s="159">
        <v>1378.8020000000001</v>
      </c>
      <c r="L186" s="159"/>
      <c r="M186" s="136" t="s">
        <v>950</v>
      </c>
    </row>
    <row r="187" spans="1:13" x14ac:dyDescent="0.2">
      <c r="A187" s="136" t="s">
        <v>881</v>
      </c>
      <c r="B187" s="159">
        <v>1797.79</v>
      </c>
      <c r="C187" s="160">
        <f t="shared" si="8"/>
        <v>1.1012751033896073E-2</v>
      </c>
      <c r="D187" s="159">
        <v>1767.0809999999999</v>
      </c>
      <c r="E187" s="160">
        <f t="shared" si="9"/>
        <v>1.1115371354555086E-2</v>
      </c>
      <c r="F187" s="159">
        <v>26294.606</v>
      </c>
      <c r="G187" s="160">
        <f t="shared" si="10"/>
        <v>0.18955861964937515</v>
      </c>
      <c r="H187" s="159">
        <v>26566.076000000001</v>
      </c>
      <c r="I187" s="160">
        <f t="shared" si="11"/>
        <v>0.20024393232086091</v>
      </c>
      <c r="J187" s="159">
        <v>24496.815999999999</v>
      </c>
      <c r="K187" s="159">
        <v>24798.995000000003</v>
      </c>
      <c r="L187" s="159"/>
      <c r="M187" s="136" t="s">
        <v>1090</v>
      </c>
    </row>
    <row r="188" spans="1:13" x14ac:dyDescent="0.2">
      <c r="A188" s="136" t="s">
        <v>882</v>
      </c>
      <c r="B188" s="159">
        <v>328029.01899999997</v>
      </c>
      <c r="C188" s="160">
        <f t="shared" si="8"/>
        <v>2.009412622241844</v>
      </c>
      <c r="D188" s="159">
        <v>232913.50899999999</v>
      </c>
      <c r="E188" s="160">
        <f t="shared" si="9"/>
        <v>1.4650828943480849</v>
      </c>
      <c r="F188" s="159">
        <v>170991.20600000001</v>
      </c>
      <c r="G188" s="160">
        <f t="shared" si="10"/>
        <v>1.2326808388588122</v>
      </c>
      <c r="H188" s="159">
        <v>170495.685</v>
      </c>
      <c r="I188" s="160">
        <f t="shared" si="11"/>
        <v>1.28512492428836</v>
      </c>
      <c r="J188" s="159">
        <v>-157037.81299999997</v>
      </c>
      <c r="K188" s="159">
        <v>-62417.823999999993</v>
      </c>
      <c r="L188" s="159"/>
      <c r="M188" s="136" t="s">
        <v>1091</v>
      </c>
    </row>
    <row r="189" spans="1:13" x14ac:dyDescent="0.2">
      <c r="A189" s="136" t="s">
        <v>883</v>
      </c>
      <c r="B189" s="159">
        <v>67.555000000000007</v>
      </c>
      <c r="C189" s="160">
        <f t="shared" si="8"/>
        <v>4.1382274686968404E-4</v>
      </c>
      <c r="D189" s="159">
        <v>64.575999999999993</v>
      </c>
      <c r="E189" s="160">
        <f t="shared" si="9"/>
        <v>4.0619882200745139E-4</v>
      </c>
      <c r="F189" s="159">
        <v>2059.5010000000002</v>
      </c>
      <c r="G189" s="160">
        <f t="shared" si="10"/>
        <v>1.4847005759527555E-2</v>
      </c>
      <c r="H189" s="159">
        <v>3693.7559999999999</v>
      </c>
      <c r="I189" s="160">
        <f t="shared" si="11"/>
        <v>2.7841982627534977E-2</v>
      </c>
      <c r="J189" s="159">
        <v>1991.9460000000001</v>
      </c>
      <c r="K189" s="159">
        <v>3629.18</v>
      </c>
      <c r="L189" s="159"/>
      <c r="M189" s="136" t="s">
        <v>1092</v>
      </c>
    </row>
    <row r="190" spans="1:13" x14ac:dyDescent="0.2">
      <c r="A190" s="136" t="s">
        <v>884</v>
      </c>
      <c r="B190" s="159">
        <v>7004.0770000000002</v>
      </c>
      <c r="C190" s="160">
        <f t="shared" si="8"/>
        <v>4.2904986802261499E-2</v>
      </c>
      <c r="D190" s="159">
        <v>11202.999</v>
      </c>
      <c r="E190" s="160">
        <f t="shared" si="9"/>
        <v>7.0469601659295347E-2</v>
      </c>
      <c r="F190" s="159">
        <v>1203.73</v>
      </c>
      <c r="G190" s="160">
        <f t="shared" si="10"/>
        <v>8.6777264215536203E-3</v>
      </c>
      <c r="H190" s="159">
        <v>4064.297</v>
      </c>
      <c r="I190" s="160">
        <f t="shared" si="11"/>
        <v>3.0634965186423391E-2</v>
      </c>
      <c r="J190" s="159">
        <v>-5800.3469999999998</v>
      </c>
      <c r="K190" s="159">
        <v>-7138.7019999999993</v>
      </c>
      <c r="L190" s="159"/>
      <c r="M190" s="136" t="s">
        <v>1093</v>
      </c>
    </row>
    <row r="191" spans="1:13" x14ac:dyDescent="0.2">
      <c r="A191" s="136" t="s">
        <v>885</v>
      </c>
      <c r="B191" s="159" t="s">
        <v>771</v>
      </c>
      <c r="C191" s="160" t="str">
        <f t="shared" si="8"/>
        <v>x</v>
      </c>
      <c r="D191" s="159" t="s">
        <v>765</v>
      </c>
      <c r="E191" s="160" t="str">
        <f t="shared" si="9"/>
        <v>x</v>
      </c>
      <c r="F191" s="159" t="s">
        <v>765</v>
      </c>
      <c r="G191" s="160" t="str">
        <f t="shared" si="10"/>
        <v>x</v>
      </c>
      <c r="H191" s="159" t="s">
        <v>765</v>
      </c>
      <c r="I191" s="160" t="str">
        <f t="shared" si="11"/>
        <v>x</v>
      </c>
      <c r="J191" s="159" t="s">
        <v>771</v>
      </c>
      <c r="K191" s="159" t="s">
        <v>765</v>
      </c>
      <c r="L191" s="159"/>
      <c r="M191" s="136" t="s">
        <v>1094</v>
      </c>
    </row>
    <row r="192" spans="1:13" x14ac:dyDescent="0.2">
      <c r="A192" s="136" t="s">
        <v>886</v>
      </c>
      <c r="B192" s="159">
        <v>470775.17300000001</v>
      </c>
      <c r="C192" s="160">
        <f t="shared" si="8"/>
        <v>2.8838350269989004</v>
      </c>
      <c r="D192" s="159">
        <v>471635.83100000001</v>
      </c>
      <c r="E192" s="160">
        <f t="shared" si="9"/>
        <v>2.9667046421070591</v>
      </c>
      <c r="F192" s="159">
        <v>100699.65399999999</v>
      </c>
      <c r="G192" s="160">
        <f t="shared" si="10"/>
        <v>0.72594688855233958</v>
      </c>
      <c r="H192" s="159">
        <v>90028.835999999996</v>
      </c>
      <c r="I192" s="160">
        <f t="shared" si="11"/>
        <v>0.6785995847828592</v>
      </c>
      <c r="J192" s="159">
        <v>-370075.51900000003</v>
      </c>
      <c r="K192" s="159">
        <v>-381606.995</v>
      </c>
      <c r="L192" s="159"/>
      <c r="M192" s="136" t="s">
        <v>1095</v>
      </c>
    </row>
    <row r="193" spans="1:13" x14ac:dyDescent="0.2">
      <c r="A193" s="136" t="s">
        <v>737</v>
      </c>
      <c r="B193" s="159">
        <v>12360.964</v>
      </c>
      <c r="C193" s="160">
        <f t="shared" si="8"/>
        <v>7.5719755405777175E-2</v>
      </c>
      <c r="D193" s="159">
        <v>102952.092</v>
      </c>
      <c r="E193" s="160">
        <f t="shared" si="9"/>
        <v>0.64759381958626683</v>
      </c>
      <c r="F193" s="159">
        <v>27225.489000000001</v>
      </c>
      <c r="G193" s="160">
        <f t="shared" si="10"/>
        <v>0.19626938369486305</v>
      </c>
      <c r="H193" s="159">
        <v>27837.312999999998</v>
      </c>
      <c r="I193" s="160">
        <f t="shared" si="11"/>
        <v>0.20982598334683003</v>
      </c>
      <c r="J193" s="159">
        <v>14864.525000000001</v>
      </c>
      <c r="K193" s="159">
        <v>-75114.77900000001</v>
      </c>
      <c r="L193" s="159"/>
      <c r="M193" s="136" t="s">
        <v>951</v>
      </c>
    </row>
    <row r="194" spans="1:13" x14ac:dyDescent="0.2">
      <c r="A194" s="136" t="s">
        <v>887</v>
      </c>
      <c r="B194" s="159">
        <v>7262.5529999999999</v>
      </c>
      <c r="C194" s="160">
        <f t="shared" si="8"/>
        <v>4.448833738060342E-2</v>
      </c>
      <c r="D194" s="159">
        <v>3921.2429999999999</v>
      </c>
      <c r="E194" s="160">
        <f t="shared" si="9"/>
        <v>2.4665576799507014E-2</v>
      </c>
      <c r="F194" s="159">
        <v>6611.3779999999997</v>
      </c>
      <c r="G194" s="160">
        <f t="shared" si="10"/>
        <v>4.7661626405820515E-2</v>
      </c>
      <c r="H194" s="159">
        <v>8432.0390000000007</v>
      </c>
      <c r="I194" s="160">
        <f t="shared" si="11"/>
        <v>6.355717144085786E-2</v>
      </c>
      <c r="J194" s="159">
        <v>-651.17500000000018</v>
      </c>
      <c r="K194" s="159">
        <v>4510.7960000000003</v>
      </c>
      <c r="L194" s="159"/>
      <c r="M194" s="136" t="s">
        <v>1096</v>
      </c>
    </row>
    <row r="195" spans="1:13" x14ac:dyDescent="0.2">
      <c r="A195" s="136" t="s">
        <v>888</v>
      </c>
      <c r="B195" s="159">
        <v>8796.2080000000005</v>
      </c>
      <c r="C195" s="160">
        <f t="shared" si="8"/>
        <v>5.3883072409105018E-2</v>
      </c>
      <c r="D195" s="159">
        <v>7922.9830000000002</v>
      </c>
      <c r="E195" s="160">
        <f t="shared" si="9"/>
        <v>4.9837499402023408E-2</v>
      </c>
      <c r="F195" s="159">
        <v>315.625</v>
      </c>
      <c r="G195" s="160">
        <f t="shared" si="10"/>
        <v>2.2753502876914767E-3</v>
      </c>
      <c r="H195" s="159">
        <v>410.27600000000001</v>
      </c>
      <c r="I195" s="160">
        <f t="shared" si="11"/>
        <v>3.0924883139261338E-3</v>
      </c>
      <c r="J195" s="159">
        <v>-8480.5830000000005</v>
      </c>
      <c r="K195" s="159">
        <v>-7512.7070000000003</v>
      </c>
      <c r="L195" s="159"/>
      <c r="M195" s="136" t="s">
        <v>1097</v>
      </c>
    </row>
    <row r="196" spans="1:13" x14ac:dyDescent="0.2">
      <c r="A196" s="136" t="s">
        <v>889</v>
      </c>
      <c r="B196" s="159">
        <v>5587.4740000000002</v>
      </c>
      <c r="C196" s="160">
        <f t="shared" si="8"/>
        <v>3.4227279087305759E-2</v>
      </c>
      <c r="D196" s="159">
        <v>9365.5759999999991</v>
      </c>
      <c r="E196" s="160">
        <f t="shared" si="9"/>
        <v>5.8911761933555171E-2</v>
      </c>
      <c r="F196" s="159">
        <v>17211.703000000001</v>
      </c>
      <c r="G196" s="160">
        <f t="shared" si="10"/>
        <v>0.12407969385413152</v>
      </c>
      <c r="H196" s="159">
        <v>17814.249</v>
      </c>
      <c r="I196" s="160">
        <f t="shared" si="11"/>
        <v>0.13427633313640161</v>
      </c>
      <c r="J196" s="159">
        <v>11624.229000000001</v>
      </c>
      <c r="K196" s="159">
        <v>8448.6730000000007</v>
      </c>
      <c r="L196" s="159"/>
      <c r="M196" s="136" t="s">
        <v>1098</v>
      </c>
    </row>
    <row r="197" spans="1:13" x14ac:dyDescent="0.2">
      <c r="A197" s="136" t="s">
        <v>890</v>
      </c>
      <c r="B197" s="159">
        <v>8603.2939999999999</v>
      </c>
      <c r="C197" s="160">
        <f t="shared" si="8"/>
        <v>5.2701336025571331E-2</v>
      </c>
      <c r="D197" s="159">
        <v>8146.4690000000001</v>
      </c>
      <c r="E197" s="160">
        <f t="shared" si="9"/>
        <v>5.1243280960731864E-2</v>
      </c>
      <c r="F197" s="159">
        <v>10949.403</v>
      </c>
      <c r="G197" s="160">
        <f t="shared" si="10"/>
        <v>7.8934581437148252E-2</v>
      </c>
      <c r="H197" s="159">
        <v>10068.441999999999</v>
      </c>
      <c r="I197" s="160">
        <f t="shared" si="11"/>
        <v>7.5891690531357095E-2</v>
      </c>
      <c r="J197" s="159">
        <v>2346.1090000000004</v>
      </c>
      <c r="K197" s="159">
        <v>1921.972999999999</v>
      </c>
      <c r="L197" s="159"/>
      <c r="M197" s="136" t="s">
        <v>1099</v>
      </c>
    </row>
    <row r="198" spans="1:13" x14ac:dyDescent="0.2">
      <c r="A198" s="136" t="s">
        <v>891</v>
      </c>
      <c r="B198" s="159">
        <v>13306.227000000001</v>
      </c>
      <c r="C198" s="160">
        <f t="shared" si="8"/>
        <v>8.1510168123922061E-2</v>
      </c>
      <c r="D198" s="159">
        <v>23087.621999999999</v>
      </c>
      <c r="E198" s="160">
        <f t="shared" si="9"/>
        <v>0.14522678486362303</v>
      </c>
      <c r="F198" s="159">
        <v>188.268</v>
      </c>
      <c r="G198" s="160">
        <f t="shared" si="10"/>
        <v>1.35722977572467E-3</v>
      </c>
      <c r="H198" s="159">
        <v>452.77699999999999</v>
      </c>
      <c r="I198" s="160">
        <f t="shared" si="11"/>
        <v>3.4128430162001502E-3</v>
      </c>
      <c r="J198" s="159">
        <v>-13117.959000000001</v>
      </c>
      <c r="K198" s="159">
        <v>-22634.845000000001</v>
      </c>
      <c r="L198" s="159"/>
      <c r="M198" s="136" t="s">
        <v>1100</v>
      </c>
    </row>
    <row r="199" spans="1:13" x14ac:dyDescent="0.2">
      <c r="A199" s="136" t="s">
        <v>892</v>
      </c>
      <c r="B199" s="159">
        <v>114.45099999999999</v>
      </c>
      <c r="C199" s="160">
        <f t="shared" si="8"/>
        <v>7.010943261339975E-4</v>
      </c>
      <c r="D199" s="159">
        <v>56.634999999999998</v>
      </c>
      <c r="E199" s="160">
        <f t="shared" si="9"/>
        <v>3.5624799127217564E-4</v>
      </c>
      <c r="F199" s="159">
        <v>774.66200000000003</v>
      </c>
      <c r="G199" s="160">
        <f t="shared" si="10"/>
        <v>5.5845620738650455E-3</v>
      </c>
      <c r="H199" s="159">
        <v>445.976</v>
      </c>
      <c r="I199" s="160">
        <f t="shared" si="11"/>
        <v>3.3615799322688172E-3</v>
      </c>
      <c r="J199" s="159">
        <v>660.21100000000001</v>
      </c>
      <c r="K199" s="159">
        <v>389.34100000000001</v>
      </c>
      <c r="L199" s="159"/>
      <c r="M199" s="136" t="s">
        <v>1101</v>
      </c>
    </row>
    <row r="200" spans="1:13" x14ac:dyDescent="0.2">
      <c r="A200" s="136" t="s">
        <v>893</v>
      </c>
      <c r="B200" s="159">
        <v>355.91199999999998</v>
      </c>
      <c r="C200" s="160">
        <f t="shared" si="8"/>
        <v>2.1802158461088441E-3</v>
      </c>
      <c r="D200" s="159">
        <v>188.613</v>
      </c>
      <c r="E200" s="160">
        <f t="shared" si="9"/>
        <v>1.18642186594542E-3</v>
      </c>
      <c r="F200" s="159">
        <v>14463.764999999999</v>
      </c>
      <c r="G200" s="160">
        <f t="shared" si="10"/>
        <v>0.1042697246854714</v>
      </c>
      <c r="H200" s="159">
        <v>12292.409</v>
      </c>
      <c r="I200" s="160">
        <f t="shared" si="11"/>
        <v>9.2655020480116868E-2</v>
      </c>
      <c r="J200" s="159">
        <v>14107.852999999999</v>
      </c>
      <c r="K200" s="159">
        <v>12103.796</v>
      </c>
      <c r="L200" s="159"/>
      <c r="M200" s="136" t="s">
        <v>1102</v>
      </c>
    </row>
    <row r="201" spans="1:13" x14ac:dyDescent="0.2">
      <c r="A201" s="136" t="s">
        <v>894</v>
      </c>
      <c r="B201" s="159">
        <v>90.759</v>
      </c>
      <c r="C201" s="160">
        <f t="shared" si="8"/>
        <v>5.5596386178884832E-4</v>
      </c>
      <c r="D201" s="159">
        <v>93.156000000000006</v>
      </c>
      <c r="E201" s="160">
        <f t="shared" si="9"/>
        <v>5.8597400679704769E-4</v>
      </c>
      <c r="F201" s="159">
        <v>2295.1489999999999</v>
      </c>
      <c r="G201" s="160">
        <f t="shared" si="10"/>
        <v>1.654579940576572E-2</v>
      </c>
      <c r="H201" s="159">
        <v>1081.652</v>
      </c>
      <c r="I201" s="160">
        <f t="shared" si="11"/>
        <v>8.1530388561232691E-3</v>
      </c>
      <c r="J201" s="159">
        <v>2204.39</v>
      </c>
      <c r="K201" s="159">
        <v>988.49600000000009</v>
      </c>
      <c r="L201" s="159"/>
      <c r="M201" s="136" t="s">
        <v>1103</v>
      </c>
    </row>
    <row r="202" spans="1:13" x14ac:dyDescent="0.2">
      <c r="A202" s="136" t="s">
        <v>895</v>
      </c>
      <c r="B202" s="159">
        <v>64583.571000000004</v>
      </c>
      <c r="C202" s="160">
        <f t="shared" si="8"/>
        <v>0.39562061659201042</v>
      </c>
      <c r="D202" s="159">
        <v>59113.718999999997</v>
      </c>
      <c r="E202" s="160">
        <f t="shared" si="9"/>
        <v>0.3718397395670141</v>
      </c>
      <c r="F202" s="159">
        <v>16520.513999999999</v>
      </c>
      <c r="G202" s="160">
        <f t="shared" si="10"/>
        <v>0.11909689119274794</v>
      </c>
      <c r="H202" s="159">
        <v>20630.144</v>
      </c>
      <c r="I202" s="160">
        <f t="shared" si="11"/>
        <v>0.1555013679440507</v>
      </c>
      <c r="J202" s="159">
        <v>-48063.057000000001</v>
      </c>
      <c r="K202" s="159">
        <v>-38483.574999999997</v>
      </c>
      <c r="L202" s="159"/>
      <c r="M202" s="136" t="s">
        <v>1104</v>
      </c>
    </row>
    <row r="203" spans="1:13" x14ac:dyDescent="0.2">
      <c r="A203" s="136" t="s">
        <v>896</v>
      </c>
      <c r="B203" s="159">
        <v>97.837000000000003</v>
      </c>
      <c r="C203" s="160">
        <f t="shared" si="8"/>
        <v>5.9932167989770226E-4</v>
      </c>
      <c r="D203" s="159">
        <v>213.232</v>
      </c>
      <c r="E203" s="160">
        <f t="shared" si="9"/>
        <v>1.3412813926891242E-3</v>
      </c>
      <c r="F203" s="159">
        <v>70.676000000000002</v>
      </c>
      <c r="G203" s="160">
        <f t="shared" si="10"/>
        <v>5.0950544770814361E-4</v>
      </c>
      <c r="H203" s="159">
        <v>4.5540000000000003</v>
      </c>
      <c r="I203" s="160">
        <f t="shared" si="11"/>
        <v>3.4326140894470098E-5</v>
      </c>
      <c r="J203" s="159">
        <v>-27.161000000000001</v>
      </c>
      <c r="K203" s="159">
        <v>-208.678</v>
      </c>
      <c r="L203" s="159"/>
      <c r="M203" s="136" t="s">
        <v>1105</v>
      </c>
    </row>
    <row r="204" spans="1:13" x14ac:dyDescent="0.2">
      <c r="A204" s="136" t="s">
        <v>897</v>
      </c>
      <c r="B204" s="159">
        <v>2167.1529999999998</v>
      </c>
      <c r="C204" s="160">
        <f t="shared" si="8"/>
        <v>1.3275363886416643E-2</v>
      </c>
      <c r="D204" s="159">
        <v>3341.326</v>
      </c>
      <c r="E204" s="160">
        <f t="shared" si="9"/>
        <v>2.1017757141087553E-2</v>
      </c>
      <c r="F204" s="159">
        <v>4809.8059999999996</v>
      </c>
      <c r="G204" s="160">
        <f t="shared" si="10"/>
        <v>3.4674038703652092E-2</v>
      </c>
      <c r="H204" s="159">
        <v>4176.9399999999996</v>
      </c>
      <c r="I204" s="160">
        <f t="shared" si="11"/>
        <v>3.1484020849307834E-2</v>
      </c>
      <c r="J204" s="159">
        <v>2642.6529999999998</v>
      </c>
      <c r="K204" s="159">
        <v>835.61399999999958</v>
      </c>
      <c r="L204" s="159"/>
      <c r="M204" s="136" t="s">
        <v>1106</v>
      </c>
    </row>
    <row r="205" spans="1:13" x14ac:dyDescent="0.2">
      <c r="A205" s="136" t="s">
        <v>898</v>
      </c>
      <c r="B205" s="159">
        <v>17124.978999999999</v>
      </c>
      <c r="C205" s="160">
        <f t="shared" si="8"/>
        <v>0.10490275849109101</v>
      </c>
      <c r="D205" s="159">
        <v>16682.571</v>
      </c>
      <c r="E205" s="160">
        <f t="shared" si="9"/>
        <v>0.10493744871555485</v>
      </c>
      <c r="F205" s="159">
        <v>9747.7939999999999</v>
      </c>
      <c r="G205" s="160">
        <f t="shared" si="10"/>
        <v>7.027214536952793E-2</v>
      </c>
      <c r="H205" s="159">
        <v>9420.5059999999994</v>
      </c>
      <c r="I205" s="160">
        <f t="shared" si="11"/>
        <v>7.1007820872463948E-2</v>
      </c>
      <c r="J205" s="159">
        <v>-7377.1849999999995</v>
      </c>
      <c r="K205" s="159">
        <v>-7262.0650000000005</v>
      </c>
      <c r="L205" s="159"/>
      <c r="M205" s="136" t="s">
        <v>1107</v>
      </c>
    </row>
    <row r="206" spans="1:13" x14ac:dyDescent="0.2">
      <c r="A206" s="136" t="s">
        <v>899</v>
      </c>
      <c r="B206" s="159">
        <v>115816.952</v>
      </c>
      <c r="C206" s="160">
        <f t="shared" ref="C206:C245" si="12">IF(B206=0,0,IF(OR(B206="x",B206="Ə"),"x",B206/$B$12*100))</f>
        <v>0.70946176020597063</v>
      </c>
      <c r="D206" s="159">
        <v>118224.03599999999</v>
      </c>
      <c r="E206" s="160">
        <f t="shared" ref="E206:E245" si="13">IF(D206=0,0,IF(OR(D206="x",D206="Ə"),"x",D206/$D$12*100))</f>
        <v>0.74365807972259867</v>
      </c>
      <c r="F206" s="159">
        <v>10574.239</v>
      </c>
      <c r="G206" s="160">
        <f t="shared" ref="G206:G245" si="14">IF(F206=0,0,IF(OR(F206="x",F206="Ə"),"x",F206/$F$12*100))</f>
        <v>7.6230012675701966E-2</v>
      </c>
      <c r="H206" s="159">
        <v>22668.623</v>
      </c>
      <c r="I206" s="160">
        <f t="shared" ref="I206:I245" si="15">IF(H206=0,0,IF(OR(H206="x",H206="Ə"),"x",H206/$H$12*100))</f>
        <v>0.17086656718964105</v>
      </c>
      <c r="J206" s="159">
        <v>-105242.713</v>
      </c>
      <c r="K206" s="159">
        <v>-95555.413</v>
      </c>
      <c r="L206" s="159"/>
      <c r="M206" s="136" t="s">
        <v>1108</v>
      </c>
    </row>
    <row r="207" spans="1:13" x14ac:dyDescent="0.2">
      <c r="A207" s="136" t="s">
        <v>900</v>
      </c>
      <c r="B207" s="159">
        <v>596.03899999999999</v>
      </c>
      <c r="C207" s="160">
        <f t="shared" si="12"/>
        <v>3.6511656608905273E-3</v>
      </c>
      <c r="D207" s="159">
        <v>771.48</v>
      </c>
      <c r="E207" s="160">
        <f t="shared" si="13"/>
        <v>4.8527977453281194E-3</v>
      </c>
      <c r="F207" s="159">
        <v>10375.987999999999</v>
      </c>
      <c r="G207" s="160">
        <f t="shared" si="14"/>
        <v>7.4800815147353067E-2</v>
      </c>
      <c r="H207" s="159">
        <v>19609.988000000001</v>
      </c>
      <c r="I207" s="160">
        <f t="shared" si="15"/>
        <v>0.14781186012886866</v>
      </c>
      <c r="J207" s="159">
        <v>9779.9489999999987</v>
      </c>
      <c r="K207" s="159">
        <v>18838.508000000002</v>
      </c>
      <c r="L207" s="159"/>
      <c r="M207" s="136" t="s">
        <v>1109</v>
      </c>
    </row>
    <row r="208" spans="1:13" x14ac:dyDescent="0.2">
      <c r="A208" s="136" t="s">
        <v>901</v>
      </c>
      <c r="B208" s="159">
        <v>13612.669</v>
      </c>
      <c r="C208" s="160">
        <f t="shared" si="12"/>
        <v>8.3387344797687724E-2</v>
      </c>
      <c r="D208" s="159">
        <v>12671.764999999999</v>
      </c>
      <c r="E208" s="160">
        <f t="shared" si="13"/>
        <v>7.9708498757359594E-2</v>
      </c>
      <c r="F208" s="159">
        <v>19985.126</v>
      </c>
      <c r="G208" s="160">
        <f t="shared" si="14"/>
        <v>0.14407338516800133</v>
      </c>
      <c r="H208" s="159">
        <v>16090.998</v>
      </c>
      <c r="I208" s="160">
        <f t="shared" si="15"/>
        <v>0.12128719026803611</v>
      </c>
      <c r="J208" s="159">
        <v>6372.4570000000003</v>
      </c>
      <c r="K208" s="159">
        <v>3419.2330000000002</v>
      </c>
      <c r="L208" s="159"/>
      <c r="M208" s="136" t="s">
        <v>1110</v>
      </c>
    </row>
    <row r="209" spans="1:13" x14ac:dyDescent="0.2">
      <c r="A209" s="136" t="s">
        <v>740</v>
      </c>
      <c r="B209" s="159">
        <v>406823.83199999999</v>
      </c>
      <c r="C209" s="160">
        <f t="shared" si="12"/>
        <v>2.4920872718568696</v>
      </c>
      <c r="D209" s="159">
        <v>115064.607</v>
      </c>
      <c r="E209" s="160">
        <f t="shared" si="13"/>
        <v>0.72378449916610432</v>
      </c>
      <c r="F209" s="159">
        <v>95729.335000000006</v>
      </c>
      <c r="G209" s="160">
        <f t="shared" si="14"/>
        <v>0.69011570671766742</v>
      </c>
      <c r="H209" s="159">
        <v>107430.587</v>
      </c>
      <c r="I209" s="160">
        <f t="shared" si="15"/>
        <v>0.8097666811018065</v>
      </c>
      <c r="J209" s="159">
        <v>-311094.49699999997</v>
      </c>
      <c r="K209" s="159">
        <v>-7634.0200000000041</v>
      </c>
      <c r="L209" s="159"/>
      <c r="M209" s="136" t="s">
        <v>954</v>
      </c>
    </row>
    <row r="210" spans="1:13" x14ac:dyDescent="0.2">
      <c r="A210" s="136" t="s">
        <v>902</v>
      </c>
      <c r="B210" s="159">
        <v>199144.58600000001</v>
      </c>
      <c r="C210" s="160">
        <f t="shared" si="12"/>
        <v>1.219903184112886</v>
      </c>
      <c r="D210" s="159">
        <v>244719.554</v>
      </c>
      <c r="E210" s="160">
        <f t="shared" si="13"/>
        <v>1.5393458027283959</v>
      </c>
      <c r="F210" s="159">
        <v>62771.506000000001</v>
      </c>
      <c r="G210" s="160">
        <f t="shared" si="14"/>
        <v>0.45252170847026457</v>
      </c>
      <c r="H210" s="159">
        <v>57349.196000000004</v>
      </c>
      <c r="I210" s="160">
        <f t="shared" si="15"/>
        <v>0.43227417261321488</v>
      </c>
      <c r="J210" s="159">
        <v>-136373.08000000002</v>
      </c>
      <c r="K210" s="159">
        <v>-187370.35800000001</v>
      </c>
      <c r="L210" s="159"/>
      <c r="M210" s="136" t="s">
        <v>1111</v>
      </c>
    </row>
    <row r="211" spans="1:13" x14ac:dyDescent="0.2">
      <c r="A211" s="136" t="s">
        <v>903</v>
      </c>
      <c r="B211" s="159">
        <v>1.0289999999999999</v>
      </c>
      <c r="C211" s="160">
        <f t="shared" si="12"/>
        <v>6.3033618019229486E-6</v>
      </c>
      <c r="D211" s="159" t="s">
        <v>765</v>
      </c>
      <c r="E211" s="160" t="str">
        <f t="shared" si="13"/>
        <v>x</v>
      </c>
      <c r="F211" s="159">
        <v>5197.2020000000002</v>
      </c>
      <c r="G211" s="160">
        <f t="shared" si="14"/>
        <v>3.7466788327574552E-2</v>
      </c>
      <c r="H211" s="159">
        <v>7489.0439999999999</v>
      </c>
      <c r="I211" s="160">
        <f t="shared" si="15"/>
        <v>5.6449270862732957E-2</v>
      </c>
      <c r="J211" s="159">
        <v>5196.1729999999998</v>
      </c>
      <c r="K211" s="159">
        <v>7489.0439999999999</v>
      </c>
      <c r="L211" s="159"/>
      <c r="M211" s="136" t="s">
        <v>1112</v>
      </c>
    </row>
    <row r="212" spans="1:13" x14ac:dyDescent="0.2">
      <c r="A212" s="136" t="s">
        <v>904</v>
      </c>
      <c r="B212" s="159">
        <v>122159.344</v>
      </c>
      <c r="C212" s="160">
        <f t="shared" si="12"/>
        <v>0.74831345259238613</v>
      </c>
      <c r="D212" s="159">
        <v>109504.302</v>
      </c>
      <c r="E212" s="160">
        <f t="shared" si="13"/>
        <v>0.68880882180915837</v>
      </c>
      <c r="F212" s="159">
        <v>33022.139000000003</v>
      </c>
      <c r="G212" s="160">
        <f t="shared" si="14"/>
        <v>0.23805761100621922</v>
      </c>
      <c r="H212" s="159">
        <v>29536.977999999999</v>
      </c>
      <c r="I212" s="160">
        <f t="shared" si="15"/>
        <v>0.22263734484516107</v>
      </c>
      <c r="J212" s="159">
        <v>-89137.204999999987</v>
      </c>
      <c r="K212" s="159">
        <v>-79967.323999999993</v>
      </c>
      <c r="L212" s="159"/>
      <c r="M212" s="136" t="s">
        <v>1113</v>
      </c>
    </row>
    <row r="213" spans="1:13" x14ac:dyDescent="0.2">
      <c r="A213" s="136" t="s">
        <v>905</v>
      </c>
      <c r="B213" s="159">
        <v>542.49099999999999</v>
      </c>
      <c r="C213" s="160">
        <f t="shared" si="12"/>
        <v>3.3231458185490601E-3</v>
      </c>
      <c r="D213" s="159">
        <v>1062.1389999999999</v>
      </c>
      <c r="E213" s="160">
        <f t="shared" si="13"/>
        <v>6.6811138907360689E-3</v>
      </c>
      <c r="F213" s="159" t="s">
        <v>771</v>
      </c>
      <c r="G213" s="160" t="str">
        <f t="shared" si="14"/>
        <v>x</v>
      </c>
      <c r="H213" s="159">
        <v>574.21600000000001</v>
      </c>
      <c r="I213" s="160">
        <f t="shared" si="15"/>
        <v>4.3281992358056741E-3</v>
      </c>
      <c r="J213" s="159">
        <v>-542.10299999999995</v>
      </c>
      <c r="K213" s="159">
        <v>-487.92299999999989</v>
      </c>
      <c r="L213" s="159"/>
      <c r="M213" s="136" t="s">
        <v>1114</v>
      </c>
    </row>
    <row r="214" spans="1:13" x14ac:dyDescent="0.2">
      <c r="A214" s="136" t="s">
        <v>906</v>
      </c>
      <c r="B214" s="159">
        <v>1305.4480000000001</v>
      </c>
      <c r="C214" s="160">
        <f t="shared" si="12"/>
        <v>7.9968037488792124E-3</v>
      </c>
      <c r="D214" s="159">
        <v>62.243000000000002</v>
      </c>
      <c r="E214" s="160">
        <f t="shared" si="13"/>
        <v>3.9152368183550853E-4</v>
      </c>
      <c r="F214" s="159">
        <v>2115.922</v>
      </c>
      <c r="G214" s="160">
        <f t="shared" si="14"/>
        <v>1.5253746475826457E-2</v>
      </c>
      <c r="H214" s="159">
        <v>2984.2959999999998</v>
      </c>
      <c r="I214" s="160">
        <f t="shared" si="15"/>
        <v>2.2494370875450927E-2</v>
      </c>
      <c r="J214" s="159">
        <v>810.47399999999993</v>
      </c>
      <c r="K214" s="159">
        <v>2922.0529999999999</v>
      </c>
      <c r="L214" s="159"/>
      <c r="M214" s="136" t="s">
        <v>1115</v>
      </c>
    </row>
    <row r="215" spans="1:13" x14ac:dyDescent="0.2">
      <c r="A215" s="136" t="s">
        <v>907</v>
      </c>
      <c r="B215" s="159">
        <v>827.02099999999996</v>
      </c>
      <c r="C215" s="160">
        <f t="shared" si="12"/>
        <v>5.0660958025151789E-3</v>
      </c>
      <c r="D215" s="159">
        <v>165.09100000000001</v>
      </c>
      <c r="E215" s="160">
        <f t="shared" si="13"/>
        <v>1.0384627373022821E-3</v>
      </c>
      <c r="F215" s="159">
        <v>157.589</v>
      </c>
      <c r="G215" s="160">
        <f t="shared" si="14"/>
        <v>1.1360639255034047E-3</v>
      </c>
      <c r="H215" s="159">
        <v>38.085000000000001</v>
      </c>
      <c r="I215" s="160">
        <f t="shared" si="15"/>
        <v>2.8706874746725814E-4</v>
      </c>
      <c r="J215" s="159">
        <v>-669.43200000000002</v>
      </c>
      <c r="K215" s="159">
        <v>-127.006</v>
      </c>
      <c r="L215" s="159"/>
      <c r="M215" s="136" t="s">
        <v>1116</v>
      </c>
    </row>
    <row r="216" spans="1:13" x14ac:dyDescent="0.2">
      <c r="A216" s="136" t="s">
        <v>908</v>
      </c>
      <c r="B216" s="159">
        <v>378281.95899999997</v>
      </c>
      <c r="C216" s="160">
        <f t="shared" si="12"/>
        <v>2.3172478626989146</v>
      </c>
      <c r="D216" s="159">
        <v>369418.15100000001</v>
      </c>
      <c r="E216" s="160">
        <f t="shared" si="13"/>
        <v>2.3237304534869119</v>
      </c>
      <c r="F216" s="159">
        <v>90515.945999999996</v>
      </c>
      <c r="G216" s="160">
        <f t="shared" si="14"/>
        <v>0.65253222581153647</v>
      </c>
      <c r="H216" s="159">
        <v>130383.65399999999</v>
      </c>
      <c r="I216" s="160">
        <f t="shared" si="15"/>
        <v>0.98277726779530927</v>
      </c>
      <c r="J216" s="159">
        <v>-287766.01299999998</v>
      </c>
      <c r="K216" s="159">
        <v>-239034.49700000003</v>
      </c>
      <c r="L216" s="159"/>
      <c r="M216" s="136" t="s">
        <v>1117</v>
      </c>
    </row>
    <row r="217" spans="1:13" x14ac:dyDescent="0.2">
      <c r="A217" s="136" t="s">
        <v>909</v>
      </c>
      <c r="B217" s="159">
        <v>12887.248</v>
      </c>
      <c r="C217" s="160">
        <f t="shared" si="12"/>
        <v>7.8943621744516926E-2</v>
      </c>
      <c r="D217" s="159">
        <v>10488.923000000001</v>
      </c>
      <c r="E217" s="160">
        <f t="shared" si="13"/>
        <v>6.5977889103178644E-2</v>
      </c>
      <c r="F217" s="159">
        <v>2695.8180000000002</v>
      </c>
      <c r="G217" s="160">
        <f t="shared" si="14"/>
        <v>1.9434234493034018E-2</v>
      </c>
      <c r="H217" s="159">
        <v>6896.7470000000003</v>
      </c>
      <c r="I217" s="160">
        <f t="shared" si="15"/>
        <v>5.1984784636696084E-2</v>
      </c>
      <c r="J217" s="159">
        <v>-10191.43</v>
      </c>
      <c r="K217" s="159">
        <v>-3592.1760000000004</v>
      </c>
      <c r="L217" s="159"/>
      <c r="M217" s="136" t="s">
        <v>1118</v>
      </c>
    </row>
    <row r="218" spans="1:13" x14ac:dyDescent="0.2">
      <c r="A218" s="136" t="s">
        <v>910</v>
      </c>
      <c r="B218" s="159">
        <v>310573.39500000002</v>
      </c>
      <c r="C218" s="160">
        <f t="shared" si="12"/>
        <v>1.9024844263717473</v>
      </c>
      <c r="D218" s="159">
        <v>354193.77899999998</v>
      </c>
      <c r="E218" s="160">
        <f t="shared" si="13"/>
        <v>2.2279654328569065</v>
      </c>
      <c r="F218" s="159">
        <v>60790.455999999998</v>
      </c>
      <c r="G218" s="160">
        <f t="shared" si="14"/>
        <v>0.43824025837147262</v>
      </c>
      <c r="H218" s="159">
        <v>44549.79</v>
      </c>
      <c r="I218" s="160">
        <f t="shared" si="15"/>
        <v>0.33579762151055226</v>
      </c>
      <c r="J218" s="159">
        <v>-249782.93900000001</v>
      </c>
      <c r="K218" s="159">
        <v>-309643.989</v>
      </c>
      <c r="L218" s="159"/>
      <c r="M218" s="136" t="s">
        <v>1119</v>
      </c>
    </row>
    <row r="219" spans="1:13" x14ac:dyDescent="0.2">
      <c r="A219" s="136" t="s">
        <v>911</v>
      </c>
      <c r="B219" s="159">
        <v>557.90300000000002</v>
      </c>
      <c r="C219" s="160">
        <f t="shared" si="12"/>
        <v>3.4175553541090564E-3</v>
      </c>
      <c r="D219" s="159">
        <v>912.62599999999998</v>
      </c>
      <c r="E219" s="160">
        <f t="shared" si="13"/>
        <v>5.7406405806084675E-3</v>
      </c>
      <c r="F219" s="159">
        <v>658.12099999999998</v>
      </c>
      <c r="G219" s="160">
        <f t="shared" si="14"/>
        <v>4.7444144370243245E-3</v>
      </c>
      <c r="H219" s="159">
        <v>399.91500000000002</v>
      </c>
      <c r="I219" s="160">
        <f t="shared" si="15"/>
        <v>3.0143914439639896E-3</v>
      </c>
      <c r="J219" s="159">
        <v>100.21799999999996</v>
      </c>
      <c r="K219" s="159">
        <v>-512.71100000000001</v>
      </c>
      <c r="L219" s="159"/>
      <c r="M219" s="136" t="s">
        <v>1120</v>
      </c>
    </row>
    <row r="220" spans="1:13" x14ac:dyDescent="0.2">
      <c r="A220" s="136" t="s">
        <v>912</v>
      </c>
      <c r="B220" s="159">
        <v>35918.907999999996</v>
      </c>
      <c r="C220" s="160">
        <f t="shared" si="12"/>
        <v>0.22002903076188979</v>
      </c>
      <c r="D220" s="159">
        <v>56243.803</v>
      </c>
      <c r="E220" s="160">
        <f t="shared" si="13"/>
        <v>0.35378726653585174</v>
      </c>
      <c r="F220" s="159">
        <v>192258.12799999997</v>
      </c>
      <c r="G220" s="160">
        <f t="shared" si="14"/>
        <v>1.3859947306323159</v>
      </c>
      <c r="H220" s="159">
        <v>143779.83199999999</v>
      </c>
      <c r="I220" s="160">
        <f t="shared" si="15"/>
        <v>1.0837520357960559</v>
      </c>
      <c r="J220" s="159">
        <v>156339.21999999997</v>
      </c>
      <c r="K220" s="159">
        <v>87536.028999999995</v>
      </c>
      <c r="L220" s="159"/>
      <c r="M220" s="136" t="s">
        <v>1121</v>
      </c>
    </row>
    <row r="221" spans="1:13" x14ac:dyDescent="0.2">
      <c r="A221" s="136" t="s">
        <v>913</v>
      </c>
      <c r="B221" s="159" t="s">
        <v>765</v>
      </c>
      <c r="C221" s="160" t="str">
        <f t="shared" si="12"/>
        <v>x</v>
      </c>
      <c r="D221" s="159">
        <v>12.648999999999999</v>
      </c>
      <c r="E221" s="160">
        <f t="shared" si="13"/>
        <v>7.9565301343722953E-5</v>
      </c>
      <c r="F221" s="159" t="s">
        <v>771</v>
      </c>
      <c r="G221" s="160" t="str">
        <f t="shared" si="14"/>
        <v>x</v>
      </c>
      <c r="H221" s="159">
        <v>66.587000000000003</v>
      </c>
      <c r="I221" s="160">
        <f t="shared" si="15"/>
        <v>5.0190486248135268E-4</v>
      </c>
      <c r="J221" s="159" t="s">
        <v>771</v>
      </c>
      <c r="K221" s="159">
        <v>53.938000000000002</v>
      </c>
      <c r="L221" s="159"/>
      <c r="M221" s="136" t="s">
        <v>1122</v>
      </c>
    </row>
    <row r="222" spans="1:13" x14ac:dyDescent="0.2">
      <c r="A222" s="136" t="s">
        <v>914</v>
      </c>
      <c r="B222" s="159">
        <v>16910.794999999998</v>
      </c>
      <c r="C222" s="160">
        <f t="shared" si="12"/>
        <v>0.10359072812745344</v>
      </c>
      <c r="D222" s="159">
        <v>23015.707999999999</v>
      </c>
      <c r="E222" s="160">
        <f t="shared" si="13"/>
        <v>0.14477442822825004</v>
      </c>
      <c r="F222" s="159">
        <v>170990.902</v>
      </c>
      <c r="G222" s="160">
        <f t="shared" si="14"/>
        <v>1.2326786473135054</v>
      </c>
      <c r="H222" s="159">
        <v>125282.193</v>
      </c>
      <c r="I222" s="160">
        <f t="shared" si="15"/>
        <v>0.94432459562718374</v>
      </c>
      <c r="J222" s="159">
        <v>154080.10700000002</v>
      </c>
      <c r="K222" s="159">
        <v>102266.485</v>
      </c>
      <c r="L222" s="159"/>
      <c r="M222" s="136" t="s">
        <v>1123</v>
      </c>
    </row>
    <row r="223" spans="1:13" x14ac:dyDescent="0.2">
      <c r="A223" s="136" t="s">
        <v>915</v>
      </c>
      <c r="B223" s="159">
        <v>49.341000000000001</v>
      </c>
      <c r="C223" s="160">
        <f t="shared" si="12"/>
        <v>3.0224895497442199E-4</v>
      </c>
      <c r="D223" s="159">
        <v>43.682000000000002</v>
      </c>
      <c r="E223" s="160">
        <f t="shared" si="13"/>
        <v>2.7477045563258014E-4</v>
      </c>
      <c r="F223" s="159">
        <v>41.823999999999998</v>
      </c>
      <c r="G223" s="160">
        <f t="shared" si="14"/>
        <v>3.0151049641951151E-4</v>
      </c>
      <c r="H223" s="159">
        <v>23.89</v>
      </c>
      <c r="I223" s="160">
        <f t="shared" si="15"/>
        <v>1.8007279445957192E-4</v>
      </c>
      <c r="J223" s="159">
        <v>-7.517000000000003</v>
      </c>
      <c r="K223" s="159">
        <v>-19.792000000000002</v>
      </c>
      <c r="L223" s="159"/>
      <c r="M223" s="136" t="s">
        <v>1124</v>
      </c>
    </row>
    <row r="224" spans="1:13" x14ac:dyDescent="0.2">
      <c r="A224" s="136" t="s">
        <v>916</v>
      </c>
      <c r="B224" s="159">
        <v>4.4530000000000003</v>
      </c>
      <c r="C224" s="160">
        <f t="shared" si="12"/>
        <v>2.7277813512111655E-5</v>
      </c>
      <c r="D224" s="159">
        <v>1.41</v>
      </c>
      <c r="E224" s="160">
        <f t="shared" si="13"/>
        <v>8.8692445959877741E-6</v>
      </c>
      <c r="F224" s="159" t="s">
        <v>765</v>
      </c>
      <c r="G224" s="160" t="str">
        <f t="shared" si="14"/>
        <v>x</v>
      </c>
      <c r="H224" s="159" t="s">
        <v>765</v>
      </c>
      <c r="I224" s="160" t="str">
        <f t="shared" si="15"/>
        <v>x</v>
      </c>
      <c r="J224" s="159">
        <v>-4.4530000000000003</v>
      </c>
      <c r="K224" s="159">
        <v>-1.41</v>
      </c>
      <c r="L224" s="159"/>
      <c r="M224" s="136" t="s">
        <v>1125</v>
      </c>
    </row>
    <row r="225" spans="1:13" x14ac:dyDescent="0.2">
      <c r="A225" s="136" t="s">
        <v>917</v>
      </c>
      <c r="B225" s="159" t="s">
        <v>771</v>
      </c>
      <c r="C225" s="160" t="str">
        <f t="shared" si="12"/>
        <v>x</v>
      </c>
      <c r="D225" s="159" t="s">
        <v>765</v>
      </c>
      <c r="E225" s="160" t="str">
        <f t="shared" si="13"/>
        <v>x</v>
      </c>
      <c r="F225" s="159">
        <v>7.36</v>
      </c>
      <c r="G225" s="160">
        <f t="shared" si="14"/>
        <v>5.3058465322484814E-5</v>
      </c>
      <c r="H225" s="159">
        <v>7.2709999999999999</v>
      </c>
      <c r="I225" s="160">
        <f t="shared" si="15"/>
        <v>5.4805746693827857E-5</v>
      </c>
      <c r="J225" s="159">
        <v>7.3180000000000005</v>
      </c>
      <c r="K225" s="159">
        <v>7.2709999999999999</v>
      </c>
      <c r="L225" s="159"/>
      <c r="M225" s="136" t="s">
        <v>1126</v>
      </c>
    </row>
    <row r="226" spans="1:13" x14ac:dyDescent="0.2">
      <c r="A226" s="136" t="s">
        <v>918</v>
      </c>
      <c r="B226" s="159" t="s">
        <v>765</v>
      </c>
      <c r="C226" s="160" t="str">
        <f t="shared" si="12"/>
        <v>x</v>
      </c>
      <c r="D226" s="159" t="s">
        <v>765</v>
      </c>
      <c r="E226" s="160" t="str">
        <f t="shared" si="13"/>
        <v>x</v>
      </c>
      <c r="F226" s="159">
        <v>143.47499999999999</v>
      </c>
      <c r="G226" s="160">
        <f t="shared" si="14"/>
        <v>1.0343156674108027E-3</v>
      </c>
      <c r="H226" s="159" t="s">
        <v>765</v>
      </c>
      <c r="I226" s="160" t="str">
        <f t="shared" si="15"/>
        <v>x</v>
      </c>
      <c r="J226" s="159">
        <v>143.47499999999999</v>
      </c>
      <c r="K226" s="159" t="s">
        <v>765</v>
      </c>
      <c r="L226" s="159"/>
      <c r="M226" s="136" t="s">
        <v>1127</v>
      </c>
    </row>
    <row r="227" spans="1:13" x14ac:dyDescent="0.2">
      <c r="A227" s="136" t="s">
        <v>919</v>
      </c>
      <c r="B227" s="159">
        <v>29.388000000000002</v>
      </c>
      <c r="C227" s="160">
        <f t="shared" si="12"/>
        <v>1.8002254289107059E-4</v>
      </c>
      <c r="D227" s="159">
        <v>43.87</v>
      </c>
      <c r="E227" s="160">
        <f t="shared" si="13"/>
        <v>2.759530215787118E-4</v>
      </c>
      <c r="F227" s="159">
        <v>579.37199999999996</v>
      </c>
      <c r="G227" s="160">
        <f t="shared" si="14"/>
        <v>4.1767104851655806E-3</v>
      </c>
      <c r="H227" s="159">
        <v>652.37599999999998</v>
      </c>
      <c r="I227" s="160">
        <f t="shared" si="15"/>
        <v>4.9173365156281994E-3</v>
      </c>
      <c r="J227" s="159">
        <v>549.98399999999992</v>
      </c>
      <c r="K227" s="159">
        <v>608.50599999999997</v>
      </c>
      <c r="L227" s="159"/>
      <c r="M227" s="136" t="s">
        <v>1128</v>
      </c>
    </row>
    <row r="228" spans="1:13" x14ac:dyDescent="0.2">
      <c r="A228" s="136" t="s">
        <v>920</v>
      </c>
      <c r="B228" s="159" t="s">
        <v>771</v>
      </c>
      <c r="C228" s="160" t="str">
        <f t="shared" si="12"/>
        <v>x</v>
      </c>
      <c r="D228" s="159" t="s">
        <v>765</v>
      </c>
      <c r="E228" s="160" t="str">
        <f t="shared" si="13"/>
        <v>x</v>
      </c>
      <c r="F228" s="159" t="s">
        <v>765</v>
      </c>
      <c r="G228" s="160" t="str">
        <f t="shared" si="14"/>
        <v>x</v>
      </c>
      <c r="H228" s="159" t="s">
        <v>765</v>
      </c>
      <c r="I228" s="160" t="str">
        <f t="shared" si="15"/>
        <v>x</v>
      </c>
      <c r="J228" s="159" t="s">
        <v>771</v>
      </c>
      <c r="K228" s="159" t="s">
        <v>765</v>
      </c>
      <c r="L228" s="159"/>
      <c r="M228" s="136" t="s">
        <v>1129</v>
      </c>
    </row>
    <row r="229" spans="1:13" x14ac:dyDescent="0.2">
      <c r="A229" s="136" t="s">
        <v>921</v>
      </c>
      <c r="B229" s="159">
        <v>100.75</v>
      </c>
      <c r="C229" s="160">
        <f t="shared" si="12"/>
        <v>6.1716589071305846E-4</v>
      </c>
      <c r="D229" s="159">
        <v>127.117</v>
      </c>
      <c r="E229" s="160">
        <f t="shared" si="13"/>
        <v>7.9959699667246675E-4</v>
      </c>
      <c r="F229" s="159">
        <v>1289.03</v>
      </c>
      <c r="G229" s="160">
        <f t="shared" si="14"/>
        <v>9.2926567329677436E-3</v>
      </c>
      <c r="H229" s="159">
        <v>998.28800000000001</v>
      </c>
      <c r="I229" s="160">
        <f t="shared" si="15"/>
        <v>7.5246760081815458E-3</v>
      </c>
      <c r="J229" s="159">
        <v>1188.28</v>
      </c>
      <c r="K229" s="159">
        <v>871.17100000000005</v>
      </c>
      <c r="L229" s="159"/>
      <c r="M229" s="136" t="s">
        <v>1130</v>
      </c>
    </row>
    <row r="230" spans="1:13" x14ac:dyDescent="0.2">
      <c r="A230" s="136" t="s">
        <v>922</v>
      </c>
      <c r="B230" s="159" t="s">
        <v>765</v>
      </c>
      <c r="C230" s="160" t="str">
        <f t="shared" si="12"/>
        <v>x</v>
      </c>
      <c r="D230" s="159" t="s">
        <v>765</v>
      </c>
      <c r="E230" s="160" t="str">
        <f t="shared" si="13"/>
        <v>x</v>
      </c>
      <c r="F230" s="159" t="s">
        <v>771</v>
      </c>
      <c r="G230" s="160" t="str">
        <f t="shared" si="14"/>
        <v>x</v>
      </c>
      <c r="H230" s="159" t="s">
        <v>765</v>
      </c>
      <c r="I230" s="160" t="str">
        <f t="shared" si="15"/>
        <v>x</v>
      </c>
      <c r="J230" s="159" t="s">
        <v>771</v>
      </c>
      <c r="K230" s="159" t="s">
        <v>765</v>
      </c>
      <c r="L230" s="159"/>
      <c r="M230" s="136" t="s">
        <v>1131</v>
      </c>
    </row>
    <row r="231" spans="1:13" x14ac:dyDescent="0.2">
      <c r="A231" s="136" t="s">
        <v>923</v>
      </c>
      <c r="B231" s="159">
        <v>12761.188</v>
      </c>
      <c r="C231" s="160">
        <f t="shared" si="12"/>
        <v>7.8171413980911097E-2</v>
      </c>
      <c r="D231" s="159">
        <v>24900.112000000001</v>
      </c>
      <c r="E231" s="160">
        <f t="shared" si="13"/>
        <v>0.15662778992587967</v>
      </c>
      <c r="F231" s="159">
        <v>17625.657999999999</v>
      </c>
      <c r="G231" s="160">
        <f t="shared" si="14"/>
        <v>0.1270639081221436</v>
      </c>
      <c r="H231" s="159">
        <v>15523.383</v>
      </c>
      <c r="I231" s="160">
        <f t="shared" si="15"/>
        <v>0.11700874660009263</v>
      </c>
      <c r="J231" s="159">
        <v>4864.4699999999993</v>
      </c>
      <c r="K231" s="159">
        <v>-9376.7290000000012</v>
      </c>
      <c r="L231" s="159"/>
      <c r="M231" s="136" t="s">
        <v>1132</v>
      </c>
    </row>
    <row r="232" spans="1:13" x14ac:dyDescent="0.2">
      <c r="A232" s="136" t="s">
        <v>924</v>
      </c>
      <c r="B232" s="159">
        <v>2.0659999999999998</v>
      </c>
      <c r="C232" s="160">
        <f t="shared" si="12"/>
        <v>1.265572933214073E-5</v>
      </c>
      <c r="D232" s="159" t="s">
        <v>771</v>
      </c>
      <c r="E232" s="160" t="str">
        <f t="shared" si="13"/>
        <v>x</v>
      </c>
      <c r="F232" s="159">
        <v>1476.0360000000001</v>
      </c>
      <c r="G232" s="160">
        <f t="shared" si="14"/>
        <v>1.0640788712056957E-2</v>
      </c>
      <c r="H232" s="159">
        <v>1156.259</v>
      </c>
      <c r="I232" s="160">
        <f t="shared" si="15"/>
        <v>8.7153951129774025E-3</v>
      </c>
      <c r="J232" s="159">
        <v>1473.97</v>
      </c>
      <c r="K232" s="159">
        <v>1155.9649999999999</v>
      </c>
      <c r="L232" s="159"/>
      <c r="M232" s="136" t="s">
        <v>1133</v>
      </c>
    </row>
    <row r="233" spans="1:13" x14ac:dyDescent="0.2">
      <c r="A233" s="136" t="s">
        <v>925</v>
      </c>
      <c r="B233" s="159">
        <v>6034.9489999999996</v>
      </c>
      <c r="C233" s="160">
        <f t="shared" si="12"/>
        <v>3.6968383870897084E-2</v>
      </c>
      <c r="D233" s="159">
        <v>8089.8069999999998</v>
      </c>
      <c r="E233" s="160">
        <f t="shared" si="13"/>
        <v>5.0886863132861046E-2</v>
      </c>
      <c r="F233" s="159" t="s">
        <v>765</v>
      </c>
      <c r="G233" s="160" t="str">
        <f t="shared" si="14"/>
        <v>x</v>
      </c>
      <c r="H233" s="159">
        <v>65.631</v>
      </c>
      <c r="I233" s="160">
        <f t="shared" si="15"/>
        <v>4.9469893567083152E-4</v>
      </c>
      <c r="J233" s="159">
        <v>-6034.9489999999996</v>
      </c>
      <c r="K233" s="159">
        <v>-8024.1759999999995</v>
      </c>
      <c r="L233" s="159"/>
      <c r="M233" s="136" t="s">
        <v>1134</v>
      </c>
    </row>
    <row r="234" spans="1:13" x14ac:dyDescent="0.2">
      <c r="A234" s="136" t="s">
        <v>926</v>
      </c>
      <c r="B234" s="159" t="s">
        <v>765</v>
      </c>
      <c r="C234" s="160" t="str">
        <f t="shared" si="12"/>
        <v>x</v>
      </c>
      <c r="D234" s="159">
        <v>9.1379999999999999</v>
      </c>
      <c r="E234" s="160">
        <f t="shared" si="13"/>
        <v>5.7480253275273962E-5</v>
      </c>
      <c r="F234" s="159" t="s">
        <v>765</v>
      </c>
      <c r="G234" s="160" t="str">
        <f t="shared" si="14"/>
        <v>x</v>
      </c>
      <c r="H234" s="159" t="s">
        <v>765</v>
      </c>
      <c r="I234" s="160" t="str">
        <f t="shared" si="15"/>
        <v>x</v>
      </c>
      <c r="J234" s="159" t="s">
        <v>765</v>
      </c>
      <c r="K234" s="159">
        <v>-9.1379999999999999</v>
      </c>
      <c r="L234" s="159"/>
      <c r="M234" s="136" t="s">
        <v>1135</v>
      </c>
    </row>
    <row r="235" spans="1:13" x14ac:dyDescent="0.2">
      <c r="A235" s="136" t="s">
        <v>927</v>
      </c>
      <c r="B235" s="159" t="s">
        <v>765</v>
      </c>
      <c r="C235" s="160" t="str">
        <f t="shared" si="12"/>
        <v>x</v>
      </c>
      <c r="D235" s="159" t="s">
        <v>765</v>
      </c>
      <c r="E235" s="160" t="str">
        <f t="shared" si="13"/>
        <v>x</v>
      </c>
      <c r="F235" s="159">
        <v>97.84</v>
      </c>
      <c r="G235" s="160">
        <f t="shared" si="14"/>
        <v>7.0533155531955359E-4</v>
      </c>
      <c r="H235" s="159" t="s">
        <v>765</v>
      </c>
      <c r="I235" s="160" t="str">
        <f t="shared" si="15"/>
        <v>x</v>
      </c>
      <c r="J235" s="159">
        <v>97.84</v>
      </c>
      <c r="K235" s="159" t="s">
        <v>765</v>
      </c>
      <c r="L235" s="159"/>
      <c r="M235" s="136" t="s">
        <v>1136</v>
      </c>
    </row>
    <row r="236" spans="1:13" x14ac:dyDescent="0.2">
      <c r="A236" s="136" t="s">
        <v>928</v>
      </c>
      <c r="B236" s="159" t="s">
        <v>765</v>
      </c>
      <c r="C236" s="160" t="str">
        <f t="shared" si="12"/>
        <v>x</v>
      </c>
      <c r="D236" s="159" t="s">
        <v>765</v>
      </c>
      <c r="E236" s="160" t="str">
        <f t="shared" si="13"/>
        <v>x</v>
      </c>
      <c r="F236" s="159">
        <v>5.6589999999999998</v>
      </c>
      <c r="G236" s="160">
        <f t="shared" si="14"/>
        <v>4.0795904247274672E-5</v>
      </c>
      <c r="H236" s="159">
        <v>0.54300000000000004</v>
      </c>
      <c r="I236" s="160">
        <f t="shared" si="15"/>
        <v>4.0929061277332588E-6</v>
      </c>
      <c r="J236" s="159">
        <v>5.6589999999999998</v>
      </c>
      <c r="K236" s="159">
        <v>0.54300000000000004</v>
      </c>
      <c r="L236" s="159"/>
      <c r="M236" s="136" t="s">
        <v>1137</v>
      </c>
    </row>
    <row r="237" spans="1:13" x14ac:dyDescent="0.2">
      <c r="A237" s="136" t="s">
        <v>929</v>
      </c>
      <c r="B237" s="159" t="s">
        <v>765</v>
      </c>
      <c r="C237" s="160" t="str">
        <f t="shared" si="12"/>
        <v>x</v>
      </c>
      <c r="D237" s="159" t="s">
        <v>771</v>
      </c>
      <c r="E237" s="160" t="str">
        <f t="shared" si="13"/>
        <v>x</v>
      </c>
      <c r="F237" s="159" t="s">
        <v>765</v>
      </c>
      <c r="G237" s="160" t="str">
        <f t="shared" si="14"/>
        <v>x</v>
      </c>
      <c r="H237" s="159" t="s">
        <v>765</v>
      </c>
      <c r="I237" s="160" t="str">
        <f t="shared" si="15"/>
        <v>x</v>
      </c>
      <c r="J237" s="159" t="s">
        <v>765</v>
      </c>
      <c r="K237" s="159" t="s">
        <v>771</v>
      </c>
      <c r="L237" s="159"/>
      <c r="M237" s="136" t="s">
        <v>1138</v>
      </c>
    </row>
    <row r="238" spans="1:13" x14ac:dyDescent="0.2">
      <c r="A238" s="136" t="s">
        <v>930</v>
      </c>
      <c r="B238" s="159">
        <v>10.965</v>
      </c>
      <c r="C238" s="160">
        <f t="shared" si="12"/>
        <v>6.7168476344106064E-5</v>
      </c>
      <c r="D238" s="159" t="s">
        <v>765</v>
      </c>
      <c r="E238" s="160" t="str">
        <f t="shared" si="13"/>
        <v>x</v>
      </c>
      <c r="F238" s="159" t="s">
        <v>765</v>
      </c>
      <c r="G238" s="160" t="str">
        <f t="shared" si="14"/>
        <v>x</v>
      </c>
      <c r="H238" s="159" t="s">
        <v>765</v>
      </c>
      <c r="I238" s="160" t="str">
        <f t="shared" si="15"/>
        <v>x</v>
      </c>
      <c r="J238" s="159">
        <v>-10.965</v>
      </c>
      <c r="K238" s="159" t="s">
        <v>765</v>
      </c>
      <c r="L238" s="159"/>
      <c r="M238" s="136" t="s">
        <v>1139</v>
      </c>
    </row>
    <row r="239" spans="1:13" x14ac:dyDescent="0.2">
      <c r="A239" s="136" t="s">
        <v>931</v>
      </c>
      <c r="B239" s="159">
        <v>14.167999999999999</v>
      </c>
      <c r="C239" s="160">
        <f t="shared" si="12"/>
        <v>8.6789144810149995E-5</v>
      </c>
      <c r="D239" s="159" t="s">
        <v>765</v>
      </c>
      <c r="E239" s="160" t="str">
        <f t="shared" si="13"/>
        <v>x</v>
      </c>
      <c r="F239" s="159" t="s">
        <v>765</v>
      </c>
      <c r="G239" s="160" t="str">
        <f t="shared" si="14"/>
        <v>x</v>
      </c>
      <c r="H239" s="159" t="s">
        <v>765</v>
      </c>
      <c r="I239" s="160" t="str">
        <f t="shared" si="15"/>
        <v>x</v>
      </c>
      <c r="J239" s="159">
        <v>-14.167999999999999</v>
      </c>
      <c r="K239" s="159" t="s">
        <v>765</v>
      </c>
      <c r="L239" s="159"/>
      <c r="M239" s="136" t="s">
        <v>1140</v>
      </c>
    </row>
    <row r="240" spans="1:13" x14ac:dyDescent="0.2">
      <c r="A240" s="136" t="s">
        <v>932</v>
      </c>
      <c r="B240" s="159">
        <v>0.56499999999999995</v>
      </c>
      <c r="C240" s="160">
        <f t="shared" si="12"/>
        <v>3.4610295608226105E-6</v>
      </c>
      <c r="D240" s="159" t="s">
        <v>765</v>
      </c>
      <c r="E240" s="160" t="str">
        <f t="shared" si="13"/>
        <v>x</v>
      </c>
      <c r="F240" s="159" t="s">
        <v>765</v>
      </c>
      <c r="G240" s="160" t="str">
        <f t="shared" si="14"/>
        <v>x</v>
      </c>
      <c r="H240" s="159" t="s">
        <v>765</v>
      </c>
      <c r="I240" s="160" t="str">
        <f t="shared" si="15"/>
        <v>x</v>
      </c>
      <c r="J240" s="159">
        <v>-0.56499999999999995</v>
      </c>
      <c r="K240" s="159" t="s">
        <v>765</v>
      </c>
      <c r="L240" s="159"/>
      <c r="M240" s="136" t="s">
        <v>1141</v>
      </c>
    </row>
    <row r="241" spans="1:13" x14ac:dyDescent="0.2">
      <c r="A241" s="136" t="s">
        <v>933</v>
      </c>
      <c r="B241" s="159" t="s">
        <v>765</v>
      </c>
      <c r="C241" s="160" t="str">
        <f t="shared" si="12"/>
        <v>x</v>
      </c>
      <c r="D241" s="159" t="s">
        <v>765</v>
      </c>
      <c r="E241" s="160" t="str">
        <f t="shared" si="13"/>
        <v>x</v>
      </c>
      <c r="F241" s="159" t="s">
        <v>765</v>
      </c>
      <c r="G241" s="160" t="str">
        <f t="shared" si="14"/>
        <v>x</v>
      </c>
      <c r="H241" s="159" t="s">
        <v>771</v>
      </c>
      <c r="I241" s="160" t="str">
        <f t="shared" si="15"/>
        <v>x</v>
      </c>
      <c r="J241" s="159" t="s">
        <v>765</v>
      </c>
      <c r="K241" s="159" t="s">
        <v>771</v>
      </c>
      <c r="L241" s="159"/>
      <c r="M241" s="136" t="s">
        <v>1142</v>
      </c>
    </row>
    <row r="242" spans="1:13" x14ac:dyDescent="0.2">
      <c r="A242" s="136" t="s">
        <v>934</v>
      </c>
      <c r="B242" s="159" t="s">
        <v>771</v>
      </c>
      <c r="C242" s="160" t="str">
        <f t="shared" si="12"/>
        <v>x</v>
      </c>
      <c r="D242" s="159" t="s">
        <v>765</v>
      </c>
      <c r="E242" s="160" t="str">
        <f t="shared" si="13"/>
        <v>x</v>
      </c>
      <c r="F242" s="159" t="s">
        <v>771</v>
      </c>
      <c r="G242" s="160" t="str">
        <f t="shared" si="14"/>
        <v>x</v>
      </c>
      <c r="H242" s="159">
        <v>3.363</v>
      </c>
      <c r="I242" s="160">
        <f t="shared" si="15"/>
        <v>2.5348882702701563E-5</v>
      </c>
      <c r="J242" s="159" t="s">
        <v>771</v>
      </c>
      <c r="K242" s="159">
        <v>3.363</v>
      </c>
      <c r="L242" s="159"/>
      <c r="M242" s="136" t="s">
        <v>1143</v>
      </c>
    </row>
    <row r="243" spans="1:13" x14ac:dyDescent="0.2">
      <c r="A243" s="136" t="s">
        <v>935</v>
      </c>
      <c r="B243" s="159">
        <v>36601.938000000002</v>
      </c>
      <c r="C243" s="160">
        <f t="shared" si="12"/>
        <v>0.22421307858654238</v>
      </c>
      <c r="D243" s="159">
        <v>7337.5039999999999</v>
      </c>
      <c r="E243" s="160">
        <f t="shared" si="13"/>
        <v>4.615469340428275E-2</v>
      </c>
      <c r="F243" s="159">
        <v>712236.00799999991</v>
      </c>
      <c r="G243" s="160">
        <f t="shared" si="14"/>
        <v>5.1345311863985073</v>
      </c>
      <c r="H243" s="159">
        <v>651230.58899999992</v>
      </c>
      <c r="I243" s="160">
        <f t="shared" si="15"/>
        <v>4.9087028881868129</v>
      </c>
      <c r="J243" s="159">
        <v>675634.07</v>
      </c>
      <c r="K243" s="159">
        <v>643893.08499999996</v>
      </c>
      <c r="L243" s="159"/>
      <c r="M243" s="136" t="s">
        <v>1144</v>
      </c>
    </row>
    <row r="244" spans="1:13" x14ac:dyDescent="0.2">
      <c r="A244" s="136" t="s">
        <v>936</v>
      </c>
      <c r="B244" s="159" t="s">
        <v>765</v>
      </c>
      <c r="C244" s="160" t="str">
        <f t="shared" si="12"/>
        <v>x</v>
      </c>
      <c r="D244" s="159" t="s">
        <v>765</v>
      </c>
      <c r="E244" s="160" t="str">
        <f t="shared" si="13"/>
        <v>x</v>
      </c>
      <c r="F244" s="159" t="s">
        <v>765</v>
      </c>
      <c r="G244" s="160" t="str">
        <f t="shared" si="14"/>
        <v>x</v>
      </c>
      <c r="H244" s="159">
        <v>0.72199999999999998</v>
      </c>
      <c r="I244" s="160">
        <f t="shared" si="15"/>
        <v>5.442133009619545E-6</v>
      </c>
      <c r="J244" s="159" t="s">
        <v>765</v>
      </c>
      <c r="K244" s="159">
        <v>0.72199999999999998</v>
      </c>
      <c r="L244" s="159"/>
      <c r="M244" s="136" t="s">
        <v>1145</v>
      </c>
    </row>
    <row r="245" spans="1:13" x14ac:dyDescent="0.2">
      <c r="A245" s="136" t="s">
        <v>937</v>
      </c>
      <c r="B245" s="159" t="s">
        <v>765</v>
      </c>
      <c r="C245" s="160" t="str">
        <f t="shared" si="12"/>
        <v>x</v>
      </c>
      <c r="D245" s="159" t="s">
        <v>765</v>
      </c>
      <c r="E245" s="160" t="str">
        <f t="shared" si="13"/>
        <v>x</v>
      </c>
      <c r="F245" s="159">
        <v>683145.98199999996</v>
      </c>
      <c r="G245" s="160">
        <f t="shared" si="14"/>
        <v>4.9248202983888358</v>
      </c>
      <c r="H245" s="159">
        <v>617822.41899999999</v>
      </c>
      <c r="I245" s="160">
        <f t="shared" si="15"/>
        <v>4.656886122607891</v>
      </c>
      <c r="J245" s="159">
        <v>683145.98199999996</v>
      </c>
      <c r="K245" s="159">
        <v>617822.41899999999</v>
      </c>
      <c r="L245" s="159"/>
      <c r="M245" s="136" t="s">
        <v>1146</v>
      </c>
    </row>
    <row r="246" spans="1:13" x14ac:dyDescent="0.2">
      <c r="A246" s="136" t="s">
        <v>938</v>
      </c>
      <c r="B246" s="159">
        <v>36601.938000000002</v>
      </c>
      <c r="C246" s="160">
        <f t="shared" ref="C246" si="16">IF(B246=0,0,IF(OR(B246="x",B246="Ə"),"x",B246/$B$12*100))</f>
        <v>0.22421307858654238</v>
      </c>
      <c r="D246" s="159">
        <v>7337.5039999999999</v>
      </c>
      <c r="E246" s="160">
        <f t="shared" ref="E246" si="17">IF(D246=0,0,IF(OR(D246="x",D246="Ə"),"x",D246/$D$12*100))</f>
        <v>4.615469340428275E-2</v>
      </c>
      <c r="F246" s="159">
        <v>29090.026000000002</v>
      </c>
      <c r="G246" s="160">
        <f t="shared" ref="G246" si="18">IF(F246=0,0,IF(OR(F246="x",F246="Ə"),"x",F246/$F$12*100))</f>
        <v>0.20971088800967141</v>
      </c>
      <c r="H246" s="159">
        <v>33407.447999999997</v>
      </c>
      <c r="I246" s="160">
        <f t="shared" ref="I246" si="19">IF(H246=0,0,IF(OR(H246="x",H246="Ə"),"x",H246/$H$12*100))</f>
        <v>0.25181132344591195</v>
      </c>
      <c r="J246" s="159">
        <v>-7511.9120000000003</v>
      </c>
      <c r="K246" s="159">
        <v>26069.943999999996</v>
      </c>
      <c r="L246" s="159"/>
      <c r="M246" s="136" t="s">
        <v>1147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25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392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393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394</v>
      </c>
    </row>
    <row r="8" spans="2:2" s="14" customFormat="1" ht="18" customHeight="1" x14ac:dyDescent="0.2">
      <c r="B8" s="17" t="s">
        <v>395</v>
      </c>
    </row>
    <row r="9" spans="2:2" s="14" customFormat="1" ht="18" customHeight="1" x14ac:dyDescent="0.2">
      <c r="B9" s="17" t="s">
        <v>396</v>
      </c>
    </row>
    <row r="10" spans="2:2" s="14" customFormat="1" ht="18" customHeight="1" x14ac:dyDescent="0.2">
      <c r="B10" s="17" t="s">
        <v>397</v>
      </c>
    </row>
    <row r="11" spans="2:2" s="14" customFormat="1" ht="18" customHeight="1" x14ac:dyDescent="0.2">
      <c r="B11" s="17" t="s">
        <v>398</v>
      </c>
    </row>
    <row r="12" spans="2:2" s="14" customFormat="1" ht="18" customHeight="1" x14ac:dyDescent="0.2">
      <c r="B12" s="17" t="s">
        <v>399</v>
      </c>
    </row>
    <row r="13" spans="2:2" s="14" customFormat="1" ht="18" customHeight="1" x14ac:dyDescent="0.2">
      <c r="B13" s="17" t="s">
        <v>400</v>
      </c>
    </row>
    <row r="14" spans="2:2" s="14" customFormat="1" ht="18" customHeight="1" x14ac:dyDescent="0.2">
      <c r="B14" s="17" t="s">
        <v>401</v>
      </c>
    </row>
    <row r="15" spans="2:2" s="14" customFormat="1" ht="18" customHeight="1" x14ac:dyDescent="0.2">
      <c r="B15" s="17" t="s">
        <v>402</v>
      </c>
    </row>
    <row r="16" spans="2:2" s="14" customFormat="1" ht="18" customHeight="1" x14ac:dyDescent="0.2">
      <c r="B16" s="17" t="s">
        <v>403</v>
      </c>
    </row>
    <row r="17" spans="2:2" s="14" customFormat="1" ht="18" customHeight="1" x14ac:dyDescent="0.2">
      <c r="B17" s="17" t="s">
        <v>404</v>
      </c>
    </row>
    <row r="18" spans="2:2" s="14" customFormat="1" ht="18" customHeight="1" x14ac:dyDescent="0.2">
      <c r="B18" s="17" t="s">
        <v>405</v>
      </c>
    </row>
    <row r="19" spans="2:2" ht="18" customHeight="1" x14ac:dyDescent="0.25">
      <c r="B19" s="17" t="s">
        <v>406</v>
      </c>
    </row>
    <row r="20" spans="2:2" ht="18" customHeight="1" x14ac:dyDescent="0.25">
      <c r="B20" s="17" t="s">
        <v>407</v>
      </c>
    </row>
    <row r="21" spans="2:2" ht="18" customHeight="1" x14ac:dyDescent="0.25">
      <c r="B21" s="17" t="s">
        <v>408</v>
      </c>
    </row>
    <row r="22" spans="2:2" ht="18" customHeight="1" x14ac:dyDescent="0.25">
      <c r="B22" s="17" t="s">
        <v>409</v>
      </c>
    </row>
    <row r="23" spans="2:2" ht="18" customHeight="1" x14ac:dyDescent="0.25"/>
    <row r="24" spans="2:2" ht="18" customHeight="1" x14ac:dyDescent="0.25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9" t="s">
        <v>411</v>
      </c>
      <c r="B2" s="270"/>
      <c r="C2" s="270"/>
      <c r="D2" s="270"/>
      <c r="E2" s="270"/>
      <c r="F2" s="271"/>
    </row>
    <row r="3" spans="1:9" ht="18" customHeight="1" thickBot="1" x14ac:dyDescent="0.25">
      <c r="A3" s="266" t="s">
        <v>412</v>
      </c>
      <c r="B3" s="268"/>
      <c r="C3" s="266" t="s">
        <v>412</v>
      </c>
      <c r="D3" s="268"/>
      <c r="E3" s="266" t="s">
        <v>412</v>
      </c>
      <c r="F3" s="268"/>
      <c r="H3" s="265" t="s">
        <v>512</v>
      </c>
      <c r="I3" s="265"/>
    </row>
    <row r="4" spans="1:9" ht="18" customHeight="1" thickBot="1" x14ac:dyDescent="0.25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">
      <c r="A38" s="1" t="s">
        <v>241</v>
      </c>
      <c r="B38" s="2" t="s">
        <v>710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91" t="s">
        <v>641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94" t="s">
        <v>642</v>
      </c>
      <c r="C4" s="194"/>
      <c r="D4" s="194"/>
      <c r="E4" s="194"/>
      <c r="F4" s="21"/>
      <c r="G4" s="195" t="s">
        <v>643</v>
      </c>
      <c r="H4" s="195"/>
      <c r="I4" s="195"/>
      <c r="J4" s="22"/>
      <c r="K4" s="23" t="s">
        <v>644</v>
      </c>
    </row>
    <row r="5" spans="1:15" ht="3" customHeight="1" x14ac:dyDescent="0.2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2">
      <c r="B6" s="194"/>
      <c r="C6" s="194"/>
      <c r="D6" s="194"/>
      <c r="E6" s="194"/>
      <c r="F6" s="21"/>
      <c r="G6" s="51" t="s">
        <v>718</v>
      </c>
      <c r="H6" s="25"/>
      <c r="I6" s="51" t="s">
        <v>719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515</v>
      </c>
      <c r="E9" s="32"/>
      <c r="F9" s="29"/>
      <c r="G9" s="33">
        <f>G15+G27</f>
        <v>21265.542821000003</v>
      </c>
      <c r="H9" s="34"/>
      <c r="I9" s="33">
        <f>I15+I27</f>
        <v>20541.629279999994</v>
      </c>
      <c r="J9" s="34"/>
      <c r="K9" s="35">
        <f>I9/G9*100-100</f>
        <v>-3.4041620620430848</v>
      </c>
    </row>
    <row r="10" spans="1:15" ht="13.5" customHeight="1" x14ac:dyDescent="0.2">
      <c r="B10" s="29"/>
      <c r="C10" s="29"/>
      <c r="D10" s="29" t="s">
        <v>519</v>
      </c>
      <c r="E10" s="29"/>
      <c r="F10" s="29"/>
      <c r="G10" s="34">
        <f>G16+G28</f>
        <v>27611.691029000031</v>
      </c>
      <c r="H10" s="34"/>
      <c r="I10" s="34">
        <f>I16+I28</f>
        <v>29445.299857999988</v>
      </c>
      <c r="J10" s="34"/>
      <c r="K10" s="36">
        <f>I10/G10*100-100</f>
        <v>6.6406973302509869</v>
      </c>
      <c r="N10" s="28"/>
      <c r="O10" s="28"/>
    </row>
    <row r="11" spans="1:15" ht="13.5" customHeight="1" x14ac:dyDescent="0.2">
      <c r="B11" s="32"/>
      <c r="C11" s="32"/>
      <c r="D11" s="32" t="s">
        <v>516</v>
      </c>
      <c r="E11" s="32"/>
      <c r="F11" s="29"/>
      <c r="G11" s="33">
        <f>G9-G10</f>
        <v>-6346.1482080000278</v>
      </c>
      <c r="H11" s="34"/>
      <c r="I11" s="33">
        <f>I9-I10</f>
        <v>-8903.6705779999938</v>
      </c>
      <c r="J11" s="34"/>
      <c r="K11" s="35"/>
    </row>
    <row r="12" spans="1:15" ht="13.5" customHeight="1" x14ac:dyDescent="0.2">
      <c r="B12" s="29"/>
      <c r="C12" s="29"/>
      <c r="D12" s="29" t="s">
        <v>517</v>
      </c>
      <c r="E12" s="29"/>
      <c r="F12" s="29"/>
      <c r="G12" s="34">
        <f>G9/G10*100</f>
        <v>77.016444949587509</v>
      </c>
      <c r="H12" s="34"/>
      <c r="I12" s="34">
        <f>I9/I10*100</f>
        <v>69.761997259535619</v>
      </c>
      <c r="J12" s="34"/>
      <c r="K12" s="37"/>
    </row>
    <row r="13" spans="1:15" ht="25.5" customHeight="1" x14ac:dyDescent="0.2">
      <c r="B13" s="38"/>
      <c r="C13" s="32"/>
      <c r="D13" s="193" t="s">
        <v>645</v>
      </c>
      <c r="E13" s="193"/>
      <c r="F13" s="29"/>
      <c r="G13" s="39">
        <v>-4789.3712780000242</v>
      </c>
      <c r="H13" s="40"/>
      <c r="I13" s="39">
        <v>-7560.5005410000194</v>
      </c>
      <c r="J13" s="40"/>
      <c r="K13" s="41"/>
    </row>
    <row r="14" spans="1:15" ht="13.5" customHeight="1" x14ac:dyDescent="0.2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515</v>
      </c>
      <c r="E15" s="32"/>
      <c r="G15" s="33">
        <v>15122.681123000011</v>
      </c>
      <c r="H15" s="42"/>
      <c r="I15" s="33">
        <v>14809.01756099999</v>
      </c>
      <c r="J15" s="42"/>
      <c r="K15" s="35">
        <f>I15/G15*100-100</f>
        <v>-2.0741266674133101</v>
      </c>
    </row>
    <row r="16" spans="1:15" ht="13.5" customHeight="1" x14ac:dyDescent="0.2">
      <c r="D16" s="29" t="s">
        <v>519</v>
      </c>
      <c r="E16" s="29"/>
      <c r="G16" s="42">
        <v>20113.225843000026</v>
      </c>
      <c r="H16" s="42"/>
      <c r="I16" s="42">
        <v>22382.389561999989</v>
      </c>
      <c r="J16" s="42"/>
      <c r="K16" s="43">
        <f>I16/G16*100-100</f>
        <v>11.281948190273511</v>
      </c>
    </row>
    <row r="17" spans="2:11" ht="13.5" customHeight="1" x14ac:dyDescent="0.2">
      <c r="B17" s="32"/>
      <c r="C17" s="32"/>
      <c r="D17" s="32" t="s">
        <v>516</v>
      </c>
      <c r="E17" s="32"/>
      <c r="G17" s="33">
        <f>G15-G16</f>
        <v>-4990.5447200000144</v>
      </c>
      <c r="H17" s="42"/>
      <c r="I17" s="33">
        <f>I15-I16</f>
        <v>-7573.3720009999997</v>
      </c>
      <c r="J17" s="42"/>
      <c r="K17" s="35"/>
    </row>
    <row r="18" spans="2:11" ht="13.5" customHeight="1" x14ac:dyDescent="0.2">
      <c r="D18" s="29" t="s">
        <v>517</v>
      </c>
      <c r="E18" s="29"/>
      <c r="G18" s="44">
        <f>G15/G16*100</f>
        <v>75.187745819814054</v>
      </c>
      <c r="H18" s="44"/>
      <c r="I18" s="44">
        <f>I15/I16*100</f>
        <v>66.163702137247242</v>
      </c>
      <c r="J18" s="42"/>
      <c r="K18" s="45"/>
    </row>
    <row r="19" spans="2:11" ht="26.25" customHeight="1" x14ac:dyDescent="0.2">
      <c r="B19" s="38"/>
      <c r="C19" s="32"/>
      <c r="D19" s="193" t="s">
        <v>645</v>
      </c>
      <c r="E19" s="193"/>
      <c r="G19" s="39">
        <v>-4803.3655560000116</v>
      </c>
      <c r="H19" s="46"/>
      <c r="I19" s="39">
        <v>-7268.6364779999931</v>
      </c>
      <c r="J19" s="46"/>
      <c r="K19" s="41"/>
    </row>
    <row r="20" spans="2:11" ht="13.5" customHeight="1" x14ac:dyDescent="0.2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515</v>
      </c>
      <c r="G21" s="33">
        <v>13886.067934000013</v>
      </c>
      <c r="H21" s="42"/>
      <c r="I21" s="33">
        <v>13565.183284999996</v>
      </c>
      <c r="J21" s="42"/>
      <c r="K21" s="35">
        <f>I21/G21*100-100</f>
        <v>-2.310838824389819</v>
      </c>
    </row>
    <row r="22" spans="2:11" ht="13.5" customHeight="1" x14ac:dyDescent="0.2">
      <c r="E22" s="29" t="s">
        <v>519</v>
      </c>
      <c r="F22" s="29"/>
      <c r="G22" s="42">
        <v>18754.655982000026</v>
      </c>
      <c r="H22" s="42"/>
      <c r="I22" s="42">
        <v>20814.343635999983</v>
      </c>
      <c r="J22" s="42"/>
      <c r="K22" s="43">
        <f>I22/G22*100-100</f>
        <v>10.982273713667496</v>
      </c>
    </row>
    <row r="23" spans="2:11" ht="13.5" customHeight="1" x14ac:dyDescent="0.2">
      <c r="B23" s="32"/>
      <c r="C23" s="32"/>
      <c r="D23" s="32"/>
      <c r="E23" s="32" t="s">
        <v>516</v>
      </c>
      <c r="G23" s="33">
        <f>G21-G22</f>
        <v>-4868.5880480000123</v>
      </c>
      <c r="H23" s="42"/>
      <c r="I23" s="33">
        <f>I21-I22</f>
        <v>-7249.1603509999877</v>
      </c>
      <c r="J23" s="42"/>
      <c r="K23" s="35"/>
    </row>
    <row r="24" spans="2:11" ht="13.5" customHeight="1" x14ac:dyDescent="0.2">
      <c r="E24" s="29" t="s">
        <v>517</v>
      </c>
      <c r="F24" s="29"/>
      <c r="G24" s="42">
        <f>G21/G22*100</f>
        <v>74.040643279873066</v>
      </c>
      <c r="H24" s="42"/>
      <c r="I24" s="42">
        <f>I21/I22*100</f>
        <v>65.172284662092267</v>
      </c>
      <c r="J24" s="42"/>
      <c r="K24" s="45"/>
    </row>
    <row r="25" spans="2:11" ht="26.25" customHeight="1" x14ac:dyDescent="0.2">
      <c r="B25" s="38"/>
      <c r="C25" s="32"/>
      <c r="D25" s="32"/>
      <c r="E25" s="162" t="s">
        <v>694</v>
      </c>
      <c r="G25" s="39">
        <v>-4683.6929410000103</v>
      </c>
      <c r="H25" s="46"/>
      <c r="I25" s="39">
        <v>-6944.8798709999937</v>
      </c>
      <c r="J25" s="46"/>
      <c r="K25" s="41"/>
    </row>
    <row r="26" spans="2:11" ht="13.5" customHeight="1" x14ac:dyDescent="0.2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515</v>
      </c>
      <c r="E27" s="32"/>
      <c r="G27" s="33">
        <v>6142.8616979999933</v>
      </c>
      <c r="H27" s="42"/>
      <c r="I27" s="33">
        <v>5732.6117190000032</v>
      </c>
      <c r="J27" s="42"/>
      <c r="K27" s="35">
        <f>I27/G27*100-100</f>
        <v>-6.6784830779042323</v>
      </c>
    </row>
    <row r="28" spans="2:11" ht="13.5" customHeight="1" x14ac:dyDescent="0.2">
      <c r="D28" s="29" t="s">
        <v>519</v>
      </c>
      <c r="G28" s="42">
        <v>7498.4651860000067</v>
      </c>
      <c r="H28" s="42"/>
      <c r="I28" s="42">
        <v>7062.9102959999973</v>
      </c>
      <c r="J28" s="42"/>
      <c r="K28" s="43">
        <f>I28/G28*100-100</f>
        <v>-5.808587213463511</v>
      </c>
    </row>
    <row r="29" spans="2:11" ht="13.5" customHeight="1" x14ac:dyDescent="0.2">
      <c r="B29" s="32"/>
      <c r="C29" s="32"/>
      <c r="D29" s="32" t="s">
        <v>516</v>
      </c>
      <c r="E29" s="32"/>
      <c r="G29" s="33">
        <f>G27-G28</f>
        <v>-1355.6034880000134</v>
      </c>
      <c r="H29" s="42"/>
      <c r="I29" s="33">
        <f>I27-I28</f>
        <v>-1330.2985769999941</v>
      </c>
      <c r="J29" s="42"/>
      <c r="K29" s="35"/>
    </row>
    <row r="30" spans="2:11" ht="13.5" customHeight="1" x14ac:dyDescent="0.2">
      <c r="D30" s="29" t="s">
        <v>517</v>
      </c>
      <c r="G30" s="42">
        <f>G27/G28*100</f>
        <v>81.921587226530164</v>
      </c>
      <c r="H30" s="42"/>
      <c r="I30" s="42">
        <f>I27/I28*100</f>
        <v>81.165008172999251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515</v>
      </c>
      <c r="G32" s="42">
        <v>5178.7548249999954</v>
      </c>
      <c r="H32" s="42"/>
      <c r="I32" s="42">
        <v>5085.0347209999973</v>
      </c>
      <c r="J32" s="42"/>
      <c r="K32" s="43">
        <f>I32/G32*100-100</f>
        <v>-1.8097034358060853</v>
      </c>
    </row>
    <row r="33" spans="2:14" ht="13.5" customHeight="1" x14ac:dyDescent="0.2">
      <c r="B33" s="32"/>
      <c r="C33" s="32"/>
      <c r="D33" s="32" t="s">
        <v>353</v>
      </c>
      <c r="E33" s="32" t="s">
        <v>519</v>
      </c>
      <c r="G33" s="33">
        <v>5164.7605470000099</v>
      </c>
      <c r="H33" s="42"/>
      <c r="I33" s="33">
        <v>5376.8987840000218</v>
      </c>
      <c r="J33" s="42"/>
      <c r="K33" s="35">
        <f>I33/G33*100-100</f>
        <v>4.1074166956923932</v>
      </c>
    </row>
    <row r="34" spans="2:14" ht="13.5" customHeight="1" x14ac:dyDescent="0.2">
      <c r="D34" s="7" t="s">
        <v>353</v>
      </c>
      <c r="E34" s="7" t="s">
        <v>516</v>
      </c>
      <c r="G34" s="42">
        <f>G32-G33</f>
        <v>13.99427799998557</v>
      </c>
      <c r="H34" s="42"/>
      <c r="I34" s="42">
        <f>I32-I33</f>
        <v>-291.86406300002454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517</v>
      </c>
      <c r="G35" s="33">
        <f>G32/G33*100</f>
        <v>100.27095695671922</v>
      </c>
      <c r="H35" s="42"/>
      <c r="I35" s="33">
        <f>I32/I33*100</f>
        <v>94.571888467223502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2">
      <c r="A2" s="196" t="s">
        <v>534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2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2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2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2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2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2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107243.44983099999</v>
      </c>
      <c r="D13" s="58"/>
      <c r="E13" s="57">
        <f>SUM(E14:E25)</f>
        <v>66277.827294000002</v>
      </c>
      <c r="F13" s="58"/>
      <c r="G13" s="59"/>
      <c r="H13" s="58"/>
      <c r="I13" s="58"/>
      <c r="J13" s="58"/>
      <c r="K13" s="57">
        <f>SUM(K14:K25)</f>
        <v>81095.648458999989</v>
      </c>
      <c r="L13" s="58"/>
      <c r="M13" s="57">
        <f>SUM(M14:M25)</f>
        <v>51081.545288000001</v>
      </c>
      <c r="N13" s="58"/>
      <c r="O13" s="59"/>
      <c r="P13" s="58"/>
      <c r="Q13" s="58"/>
      <c r="R13" s="58"/>
      <c r="S13" s="57">
        <f>SUM(S14:S25)</f>
        <v>26147.801372000002</v>
      </c>
      <c r="T13" s="58"/>
      <c r="U13" s="57">
        <f>SUM(U14:U25)</f>
        <v>15196.282006000005</v>
      </c>
      <c r="V13" s="58"/>
      <c r="W13" s="59"/>
      <c r="X13" s="58"/>
      <c r="Y13" s="58"/>
      <c r="Z13" s="58"/>
      <c r="AA13" s="57">
        <f>SUM(AA14:AA25)</f>
        <v>79876.226018000001</v>
      </c>
      <c r="AB13" s="58"/>
      <c r="AC13" s="57">
        <f>SUM(AC14:AC25)</f>
        <v>50380.193795000007</v>
      </c>
      <c r="AD13" s="58"/>
      <c r="AE13" s="59"/>
      <c r="AF13" s="58"/>
      <c r="AG13" s="58"/>
      <c r="AH13" s="58"/>
      <c r="AI13" s="57">
        <f>SUM(AI14:AI25)</f>
        <v>27367.223812999997</v>
      </c>
      <c r="AJ13" s="58"/>
      <c r="AK13" s="57">
        <f>SUM(AK14:AK25)</f>
        <v>15897.633499000003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8091.0031000000008</v>
      </c>
      <c r="D14" s="62"/>
      <c r="E14" s="62">
        <f>M14+U14</f>
        <v>8783.0690979999981</v>
      </c>
      <c r="F14" s="29"/>
      <c r="G14" s="34">
        <f>E14/C14*100-100</f>
        <v>8.5535253101064512</v>
      </c>
      <c r="H14" s="62"/>
      <c r="I14" s="34">
        <f>E14/C25*100-100</f>
        <v>0.87540135422821663</v>
      </c>
      <c r="J14" s="29"/>
      <c r="K14" s="62">
        <v>6153.957851000001</v>
      </c>
      <c r="L14" s="62"/>
      <c r="M14" s="62">
        <v>6809.3883709999991</v>
      </c>
      <c r="N14" s="29"/>
      <c r="O14" s="34">
        <f>M14/K14*100-100</f>
        <v>10.650552634082345</v>
      </c>
      <c r="P14" s="62"/>
      <c r="Q14" s="34">
        <f>M14/K25*100-100</f>
        <v>3.4992513710839717</v>
      </c>
      <c r="R14" s="29"/>
      <c r="S14" s="62">
        <v>1937.0452489999998</v>
      </c>
      <c r="T14" s="62"/>
      <c r="U14" s="62">
        <v>1973.6807269999997</v>
      </c>
      <c r="V14" s="29"/>
      <c r="W14" s="34">
        <f>U14/S14*100-100</f>
        <v>1.8913072897451997</v>
      </c>
      <c r="X14" s="62"/>
      <c r="Y14" s="34">
        <f>U14/S25*100-100</f>
        <v>-7.2380025076439978</v>
      </c>
      <c r="Z14" s="29"/>
      <c r="AA14" s="62">
        <v>6069.3128940000006</v>
      </c>
      <c r="AB14" s="62"/>
      <c r="AC14" s="62">
        <v>6711.0009979999986</v>
      </c>
      <c r="AD14" s="29"/>
      <c r="AE14" s="34">
        <f>AC14/AA14*100-100</f>
        <v>10.572664734987683</v>
      </c>
      <c r="AF14" s="62"/>
      <c r="AG14" s="34">
        <f>AC14/AA25*100-100</f>
        <v>3.905331305936997</v>
      </c>
      <c r="AH14" s="29"/>
      <c r="AI14" s="62">
        <v>2021.6902059999998</v>
      </c>
      <c r="AJ14" s="62"/>
      <c r="AK14" s="62">
        <v>2072.0681</v>
      </c>
      <c r="AL14" s="29"/>
      <c r="AM14" s="34">
        <f>AK14/AI14*100-100</f>
        <v>2.4918701119730429</v>
      </c>
      <c r="AN14" s="62"/>
      <c r="AO14" s="34">
        <f>AK14/AI25*100-100</f>
        <v>-7.8296121738693643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8949.4404009999998</v>
      </c>
      <c r="D15" s="62"/>
      <c r="E15" s="62">
        <f t="shared" ref="E15:E20" si="1">M15+U15</f>
        <v>9309.8832610000027</v>
      </c>
      <c r="F15" s="29"/>
      <c r="G15" s="34">
        <f t="shared" ref="G15:G20" si="2">E15/C15*100-100</f>
        <v>4.0275463475875739</v>
      </c>
      <c r="H15" s="62"/>
      <c r="I15" s="34">
        <f t="shared" ref="I15:I20" si="3">E15/E14*100-100</f>
        <v>5.9980646528212418</v>
      </c>
      <c r="J15" s="29"/>
      <c r="K15" s="62">
        <v>6929.883057</v>
      </c>
      <c r="L15" s="62"/>
      <c r="M15" s="62">
        <v>7063.298283000001</v>
      </c>
      <c r="N15" s="29"/>
      <c r="O15" s="34">
        <f t="shared" ref="O15:O20" si="4">M15/K15*100-100</f>
        <v>1.9252161241773962</v>
      </c>
      <c r="P15" s="62"/>
      <c r="Q15" s="34">
        <f t="shared" ref="Q15:Q20" si="5">M15/M14*100-100</f>
        <v>3.7288211241021259</v>
      </c>
      <c r="R15" s="29"/>
      <c r="S15" s="62">
        <v>2019.5573440000001</v>
      </c>
      <c r="T15" s="62"/>
      <c r="U15" s="62">
        <v>2246.5849780000012</v>
      </c>
      <c r="V15" s="29"/>
      <c r="W15" s="34">
        <f t="shared" ref="W15:W20" si="6">U15/S15*100-100</f>
        <v>11.241455196827573</v>
      </c>
      <c r="X15" s="62"/>
      <c r="Y15" s="34">
        <f t="shared" ref="Y15:Y20" si="7">U15/U14*100-100</f>
        <v>13.827173122109613</v>
      </c>
      <c r="Z15" s="29"/>
      <c r="AA15" s="62">
        <v>6833.3887750000004</v>
      </c>
      <c r="AB15" s="62"/>
      <c r="AC15" s="62">
        <v>6946.2183900000009</v>
      </c>
      <c r="AD15" s="29"/>
      <c r="AE15" s="34">
        <f t="shared" ref="AE15:AE20" si="8">AC15/AA15*100-100</f>
        <v>1.6511517010826111</v>
      </c>
      <c r="AF15" s="62"/>
      <c r="AG15" s="34">
        <f t="shared" ref="AG15:AG20" si="9">AC15/AC14*100-100</f>
        <v>3.5049524217043171</v>
      </c>
      <c r="AH15" s="29"/>
      <c r="AI15" s="62">
        <v>2116.0516259999999</v>
      </c>
      <c r="AJ15" s="62"/>
      <c r="AK15" s="62">
        <v>2363.6648710000013</v>
      </c>
      <c r="AL15" s="29"/>
      <c r="AM15" s="34">
        <f t="shared" ref="AM15:AM20" si="10">AK15/AI15*100-100</f>
        <v>11.701663700335516</v>
      </c>
      <c r="AN15" s="62"/>
      <c r="AO15" s="34">
        <f t="shared" ref="AO15:AO20" si="11">AK15/AK14*100-100</f>
        <v>14.072740707701698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8471.9994889999998</v>
      </c>
      <c r="D16" s="62"/>
      <c r="E16" s="62">
        <f t="shared" si="1"/>
        <v>9289.2476010000028</v>
      </c>
      <c r="F16" s="29"/>
      <c r="G16" s="34">
        <f t="shared" si="2"/>
        <v>9.6464608273538488</v>
      </c>
      <c r="H16" s="62"/>
      <c r="I16" s="34">
        <f t="shared" si="3"/>
        <v>-0.22165326268316221</v>
      </c>
      <c r="J16" s="29"/>
      <c r="K16" s="62">
        <v>6595.5570630000011</v>
      </c>
      <c r="L16" s="62"/>
      <c r="M16" s="62">
        <v>7274.5191770000019</v>
      </c>
      <c r="N16" s="29"/>
      <c r="O16" s="34">
        <f t="shared" si="4"/>
        <v>10.294234550844351</v>
      </c>
      <c r="P16" s="62"/>
      <c r="Q16" s="34">
        <f t="shared" si="5"/>
        <v>2.9904003135244608</v>
      </c>
      <c r="R16" s="29"/>
      <c r="S16" s="62">
        <v>1876.4424259999994</v>
      </c>
      <c r="T16" s="62"/>
      <c r="U16" s="62">
        <v>2014.7284240000001</v>
      </c>
      <c r="V16" s="29"/>
      <c r="W16" s="34">
        <f t="shared" si="6"/>
        <v>7.3695838510102334</v>
      </c>
      <c r="X16" s="62"/>
      <c r="Y16" s="34">
        <f t="shared" si="7"/>
        <v>-10.320399907881921</v>
      </c>
      <c r="Z16" s="29"/>
      <c r="AA16" s="62">
        <v>6472.5348640000011</v>
      </c>
      <c r="AB16" s="62"/>
      <c r="AC16" s="62">
        <v>7156.3858550000023</v>
      </c>
      <c r="AD16" s="29"/>
      <c r="AE16" s="34">
        <f t="shared" si="8"/>
        <v>10.565427693615902</v>
      </c>
      <c r="AF16" s="62"/>
      <c r="AG16" s="34">
        <f t="shared" si="9"/>
        <v>3.0256386021862767</v>
      </c>
      <c r="AH16" s="29"/>
      <c r="AI16" s="62">
        <v>1999.4646249999992</v>
      </c>
      <c r="AJ16" s="62"/>
      <c r="AK16" s="62">
        <v>2132.8617460000005</v>
      </c>
      <c r="AL16" s="29"/>
      <c r="AM16" s="34">
        <f t="shared" si="10"/>
        <v>6.6716419651586136</v>
      </c>
      <c r="AN16" s="62"/>
      <c r="AO16" s="34">
        <f t="shared" si="11"/>
        <v>-9.7646298268313529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9221.9901869999994</v>
      </c>
      <c r="D17" s="62"/>
      <c r="E17" s="62">
        <f t="shared" si="1"/>
        <v>9450.3274760000004</v>
      </c>
      <c r="F17" s="29"/>
      <c r="G17" s="34">
        <f t="shared" si="2"/>
        <v>2.4760088047142119</v>
      </c>
      <c r="H17" s="62"/>
      <c r="I17" s="34">
        <f t="shared" si="3"/>
        <v>1.7340465225908872</v>
      </c>
      <c r="J17" s="29"/>
      <c r="K17" s="62">
        <v>6629.0486840000003</v>
      </c>
      <c r="L17" s="62"/>
      <c r="M17" s="62">
        <v>7281.7646999999997</v>
      </c>
      <c r="N17" s="29"/>
      <c r="O17" s="34">
        <f t="shared" si="4"/>
        <v>9.8462999310203685</v>
      </c>
      <c r="P17" s="62"/>
      <c r="Q17" s="34">
        <f t="shared" si="5"/>
        <v>9.96014007758248E-2</v>
      </c>
      <c r="R17" s="29"/>
      <c r="S17" s="62">
        <v>2592.9415029999991</v>
      </c>
      <c r="T17" s="62"/>
      <c r="U17" s="62">
        <v>2168.5627760000002</v>
      </c>
      <c r="V17" s="29"/>
      <c r="W17" s="34">
        <f t="shared" si="6"/>
        <v>-16.36669113086424</v>
      </c>
      <c r="X17" s="62"/>
      <c r="Y17" s="34">
        <f t="shared" si="7"/>
        <v>7.635488245834182</v>
      </c>
      <c r="Z17" s="29"/>
      <c r="AA17" s="62">
        <v>6533.0396309999996</v>
      </c>
      <c r="AB17" s="62"/>
      <c r="AC17" s="62">
        <v>7184.1989899999999</v>
      </c>
      <c r="AD17" s="29"/>
      <c r="AE17" s="34">
        <f t="shared" si="8"/>
        <v>9.9671729513192844</v>
      </c>
      <c r="AF17" s="62"/>
      <c r="AG17" s="34">
        <f t="shared" si="9"/>
        <v>0.38864778344176898</v>
      </c>
      <c r="AH17" s="29"/>
      <c r="AI17" s="62">
        <v>2688.9505559999989</v>
      </c>
      <c r="AJ17" s="62"/>
      <c r="AK17" s="62">
        <v>2266.1284860000001</v>
      </c>
      <c r="AL17" s="29"/>
      <c r="AM17" s="34">
        <f t="shared" si="10"/>
        <v>-15.724427102481798</v>
      </c>
      <c r="AN17" s="62"/>
      <c r="AO17" s="34">
        <f t="shared" si="11"/>
        <v>6.2482596563012009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9046.5350209999979</v>
      </c>
      <c r="D18" s="62"/>
      <c r="E18" s="62">
        <f t="shared" si="1"/>
        <v>10277.840526000002</v>
      </c>
      <c r="F18" s="29"/>
      <c r="G18" s="34">
        <f t="shared" si="2"/>
        <v>13.610796864675123</v>
      </c>
      <c r="H18" s="62"/>
      <c r="I18" s="34">
        <f t="shared" si="3"/>
        <v>8.7564484098730873</v>
      </c>
      <c r="J18" s="29"/>
      <c r="K18" s="62">
        <v>6671.4553629999982</v>
      </c>
      <c r="L18" s="62"/>
      <c r="M18" s="62">
        <v>7983.0156920000009</v>
      </c>
      <c r="N18" s="29"/>
      <c r="O18" s="34">
        <f t="shared" si="4"/>
        <v>19.659283584117773</v>
      </c>
      <c r="P18" s="62"/>
      <c r="Q18" s="34">
        <f t="shared" si="5"/>
        <v>9.6302341656274706</v>
      </c>
      <c r="R18" s="29"/>
      <c r="S18" s="62">
        <v>2375.0796579999992</v>
      </c>
      <c r="T18" s="62"/>
      <c r="U18" s="62">
        <v>2294.8248340000005</v>
      </c>
      <c r="V18" s="29"/>
      <c r="W18" s="34">
        <f t="shared" si="6"/>
        <v>-3.3790371505930636</v>
      </c>
      <c r="X18" s="62"/>
      <c r="Y18" s="34">
        <f t="shared" si="7"/>
        <v>5.822384272079745</v>
      </c>
      <c r="Z18" s="29"/>
      <c r="AA18" s="62">
        <v>6552.0103389999977</v>
      </c>
      <c r="AB18" s="62"/>
      <c r="AC18" s="62">
        <v>7903.7530190000007</v>
      </c>
      <c r="AD18" s="29"/>
      <c r="AE18" s="34">
        <f t="shared" si="8"/>
        <v>20.630960729013651</v>
      </c>
      <c r="AF18" s="62"/>
      <c r="AG18" s="34">
        <f t="shared" si="9"/>
        <v>10.015786450258119</v>
      </c>
      <c r="AH18" s="29"/>
      <c r="AI18" s="62">
        <v>2494.5246819999988</v>
      </c>
      <c r="AJ18" s="62"/>
      <c r="AK18" s="62">
        <v>2374.0875070000006</v>
      </c>
      <c r="AL18" s="29"/>
      <c r="AM18" s="34">
        <f t="shared" si="10"/>
        <v>-4.8280610678679352</v>
      </c>
      <c r="AN18" s="62"/>
      <c r="AO18" s="34">
        <f t="shared" si="11"/>
        <v>4.7640291213390924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8562.9508029999997</v>
      </c>
      <c r="D19" s="62"/>
      <c r="E19" s="62">
        <f t="shared" si="1"/>
        <v>8882.8668089999992</v>
      </c>
      <c r="F19" s="29"/>
      <c r="G19" s="34">
        <f t="shared" si="2"/>
        <v>3.7360486280958014</v>
      </c>
      <c r="H19" s="62"/>
      <c r="I19" s="34">
        <f t="shared" si="3"/>
        <v>-13.572634382398888</v>
      </c>
      <c r="J19" s="29"/>
      <c r="K19" s="62">
        <v>6611.1997989999991</v>
      </c>
      <c r="L19" s="62"/>
      <c r="M19" s="62">
        <v>6746.1286749999999</v>
      </c>
      <c r="N19" s="29"/>
      <c r="O19" s="34">
        <f t="shared" si="4"/>
        <v>2.0409136027080876</v>
      </c>
      <c r="P19" s="62"/>
      <c r="Q19" s="34">
        <f t="shared" si="5"/>
        <v>-15.493982032874115</v>
      </c>
      <c r="R19" s="29"/>
      <c r="S19" s="62">
        <v>1951.7510040000009</v>
      </c>
      <c r="T19" s="62"/>
      <c r="U19" s="62">
        <v>2136.7381340000002</v>
      </c>
      <c r="V19" s="29"/>
      <c r="W19" s="34">
        <f t="shared" si="6"/>
        <v>9.4780087019747299</v>
      </c>
      <c r="X19" s="62"/>
      <c r="Y19" s="34">
        <f t="shared" si="7"/>
        <v>-6.8888351589104388</v>
      </c>
      <c r="Z19" s="29"/>
      <c r="AA19" s="62">
        <v>6530.3077899999989</v>
      </c>
      <c r="AB19" s="62"/>
      <c r="AC19" s="62">
        <v>6665.250916</v>
      </c>
      <c r="AD19" s="29"/>
      <c r="AE19" s="34">
        <f t="shared" si="8"/>
        <v>2.0664129523365204</v>
      </c>
      <c r="AF19" s="62"/>
      <c r="AG19" s="34">
        <f t="shared" si="9"/>
        <v>-15.669797626807664</v>
      </c>
      <c r="AH19" s="29"/>
      <c r="AI19" s="62">
        <v>2032.643013000001</v>
      </c>
      <c r="AJ19" s="62"/>
      <c r="AK19" s="62">
        <v>2217.6158930000001</v>
      </c>
      <c r="AL19" s="29"/>
      <c r="AM19" s="34">
        <f t="shared" si="10"/>
        <v>9.100116391170701</v>
      </c>
      <c r="AN19" s="62"/>
      <c r="AO19" s="34">
        <f t="shared" si="11"/>
        <v>-6.5908107236419653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10002.205205000002</v>
      </c>
      <c r="D20" s="62"/>
      <c r="E20" s="62">
        <f t="shared" si="1"/>
        <v>10284.592523000003</v>
      </c>
      <c r="F20" s="29"/>
      <c r="G20" s="34">
        <f t="shared" si="2"/>
        <v>2.8232505953670994</v>
      </c>
      <c r="H20" s="62"/>
      <c r="I20" s="34">
        <f t="shared" si="3"/>
        <v>15.780105050993171</v>
      </c>
      <c r="J20" s="29"/>
      <c r="K20" s="62">
        <v>7143.0647999999992</v>
      </c>
      <c r="L20" s="62"/>
      <c r="M20" s="62">
        <v>7923.4303900000014</v>
      </c>
      <c r="N20" s="29"/>
      <c r="O20" s="34">
        <f t="shared" si="4"/>
        <v>10.924800654195408</v>
      </c>
      <c r="P20" s="62"/>
      <c r="Q20" s="34">
        <f t="shared" si="5"/>
        <v>17.451515850311011</v>
      </c>
      <c r="R20" s="29"/>
      <c r="S20" s="62">
        <v>2859.1404050000019</v>
      </c>
      <c r="T20" s="62"/>
      <c r="U20" s="62">
        <v>2361.1621330000016</v>
      </c>
      <c r="V20" s="29"/>
      <c r="W20" s="34">
        <f t="shared" si="6"/>
        <v>-17.417062524426811</v>
      </c>
      <c r="X20" s="62"/>
      <c r="Y20" s="34">
        <f t="shared" si="7"/>
        <v>10.50311198311779</v>
      </c>
      <c r="Z20" s="29"/>
      <c r="AA20" s="62">
        <v>7030.907713999999</v>
      </c>
      <c r="AB20" s="62"/>
      <c r="AC20" s="62">
        <v>7813.3856270000006</v>
      </c>
      <c r="AD20" s="29"/>
      <c r="AE20" s="34">
        <f t="shared" si="8"/>
        <v>11.129116535577978</v>
      </c>
      <c r="AF20" s="62"/>
      <c r="AG20" s="34">
        <f t="shared" si="9"/>
        <v>17.225678754927173</v>
      </c>
      <c r="AH20" s="29"/>
      <c r="AI20" s="62">
        <v>2971.2974910000021</v>
      </c>
      <c r="AJ20" s="62"/>
      <c r="AK20" s="62">
        <v>2471.2068960000015</v>
      </c>
      <c r="AL20" s="29"/>
      <c r="AM20" s="34">
        <f t="shared" si="10"/>
        <v>-16.830714410615727</v>
      </c>
      <c r="AN20" s="62"/>
      <c r="AO20" s="34">
        <f t="shared" si="11"/>
        <v>11.435298772906165</v>
      </c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7834.7487010000004</v>
      </c>
      <c r="D21" s="62"/>
      <c r="E21" s="62"/>
      <c r="F21" s="29"/>
      <c r="G21" s="34"/>
      <c r="H21" s="62"/>
      <c r="I21" s="34"/>
      <c r="J21" s="29"/>
      <c r="K21" s="62">
        <v>5714.5734810000004</v>
      </c>
      <c r="L21" s="62"/>
      <c r="M21" s="62"/>
      <c r="N21" s="29"/>
      <c r="O21" s="34"/>
      <c r="P21" s="62"/>
      <c r="Q21" s="34"/>
      <c r="R21" s="29"/>
      <c r="S21" s="62">
        <v>2120.1752200000001</v>
      </c>
      <c r="T21" s="62"/>
      <c r="U21" s="62"/>
      <c r="V21" s="29"/>
      <c r="W21" s="34"/>
      <c r="X21" s="62"/>
      <c r="Y21" s="34"/>
      <c r="Z21" s="29"/>
      <c r="AA21" s="62">
        <v>5615.1968720000004</v>
      </c>
      <c r="AB21" s="62"/>
      <c r="AC21" s="62"/>
      <c r="AD21" s="29"/>
      <c r="AE21" s="34"/>
      <c r="AF21" s="62"/>
      <c r="AG21" s="34"/>
      <c r="AH21" s="29"/>
      <c r="AI21" s="62">
        <v>2219.551829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8980.7692100000022</v>
      </c>
      <c r="D22" s="62"/>
      <c r="E22" s="62"/>
      <c r="F22" s="29"/>
      <c r="G22" s="34"/>
      <c r="H22" s="62"/>
      <c r="I22" s="34"/>
      <c r="J22" s="29"/>
      <c r="K22" s="62">
        <v>7043.815958000001</v>
      </c>
      <c r="L22" s="62"/>
      <c r="M22" s="62"/>
      <c r="N22" s="29"/>
      <c r="O22" s="34"/>
      <c r="P22" s="62"/>
      <c r="Q22" s="34"/>
      <c r="R22" s="29"/>
      <c r="S22" s="62">
        <v>1936.9532520000002</v>
      </c>
      <c r="T22" s="62"/>
      <c r="U22" s="62"/>
      <c r="V22" s="29"/>
      <c r="W22" s="34"/>
      <c r="X22" s="62"/>
      <c r="Y22" s="34"/>
      <c r="Z22" s="29"/>
      <c r="AA22" s="62">
        <v>6973.6648510000014</v>
      </c>
      <c r="AB22" s="62"/>
      <c r="AC22" s="62"/>
      <c r="AD22" s="29"/>
      <c r="AE22" s="34"/>
      <c r="AF22" s="62"/>
      <c r="AG22" s="34"/>
      <c r="AH22" s="29"/>
      <c r="AI22" s="62">
        <v>2007.1043590000002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9973.048906</v>
      </c>
      <c r="D23" s="62"/>
      <c r="E23" s="62"/>
      <c r="F23" s="29"/>
      <c r="G23" s="34"/>
      <c r="H23" s="62"/>
      <c r="I23" s="34"/>
      <c r="J23" s="29"/>
      <c r="K23" s="62">
        <v>7431.1538699999992</v>
      </c>
      <c r="L23" s="62"/>
      <c r="M23" s="62"/>
      <c r="N23" s="29"/>
      <c r="O23" s="34"/>
      <c r="P23" s="62"/>
      <c r="Q23" s="34"/>
      <c r="R23" s="29"/>
      <c r="S23" s="62">
        <v>2541.8950359999999</v>
      </c>
      <c r="T23" s="62"/>
      <c r="U23" s="62"/>
      <c r="V23" s="29"/>
      <c r="W23" s="34"/>
      <c r="X23" s="62"/>
      <c r="Y23" s="34"/>
      <c r="Z23" s="29"/>
      <c r="AA23" s="62">
        <v>7316.9517099999994</v>
      </c>
      <c r="AB23" s="62"/>
      <c r="AC23" s="62"/>
      <c r="AD23" s="29"/>
      <c r="AE23" s="34"/>
      <c r="AF23" s="62"/>
      <c r="AG23" s="34"/>
      <c r="AH23" s="29"/>
      <c r="AI23" s="62">
        <v>2656.0971960000002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9401.9095859999998</v>
      </c>
      <c r="D24" s="62"/>
      <c r="E24" s="62"/>
      <c r="F24" s="29"/>
      <c r="G24" s="34"/>
      <c r="H24" s="62"/>
      <c r="I24" s="34"/>
      <c r="J24" s="29"/>
      <c r="K24" s="62">
        <v>7592.7717459999994</v>
      </c>
      <c r="L24" s="62"/>
      <c r="M24" s="62"/>
      <c r="N24" s="29"/>
      <c r="O24" s="34"/>
      <c r="P24" s="62"/>
      <c r="Q24" s="34"/>
      <c r="R24" s="29"/>
      <c r="S24" s="62">
        <v>1809.137840000001</v>
      </c>
      <c r="T24" s="62"/>
      <c r="U24" s="62"/>
      <c r="V24" s="29"/>
      <c r="W24" s="34"/>
      <c r="X24" s="62"/>
      <c r="Y24" s="34"/>
      <c r="Z24" s="29"/>
      <c r="AA24" s="62">
        <v>7490.1457449999989</v>
      </c>
      <c r="AB24" s="62"/>
      <c r="AC24" s="62"/>
      <c r="AD24" s="29"/>
      <c r="AE24" s="34"/>
      <c r="AF24" s="62"/>
      <c r="AG24" s="34"/>
      <c r="AH24" s="29"/>
      <c r="AI24" s="62">
        <v>1911.7638410000006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8706.8492220000007</v>
      </c>
      <c r="D25" s="62"/>
      <c r="E25" s="62"/>
      <c r="F25" s="29"/>
      <c r="G25" s="34"/>
      <c r="H25" s="62"/>
      <c r="I25" s="34"/>
      <c r="J25" s="29"/>
      <c r="K25" s="62">
        <v>6579.1667870000001</v>
      </c>
      <c r="L25" s="62"/>
      <c r="M25" s="62"/>
      <c r="N25" s="29"/>
      <c r="O25" s="34"/>
      <c r="P25" s="62"/>
      <c r="Q25" s="34"/>
      <c r="R25" s="29"/>
      <c r="S25" s="62">
        <v>2127.6824350000006</v>
      </c>
      <c r="T25" s="62"/>
      <c r="U25" s="62"/>
      <c r="V25" s="29"/>
      <c r="W25" s="34"/>
      <c r="X25" s="62"/>
      <c r="Y25" s="34"/>
      <c r="Z25" s="29"/>
      <c r="AA25" s="62">
        <v>6458.7648330000002</v>
      </c>
      <c r="AB25" s="62"/>
      <c r="AC25" s="62"/>
      <c r="AD25" s="29"/>
      <c r="AE25" s="34"/>
      <c r="AF25" s="62"/>
      <c r="AG25" s="34"/>
      <c r="AH25" s="29"/>
      <c r="AI25" s="62">
        <v>2248.0843890000006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49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199" t="s">
        <v>654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1">
        <f>SUM(Q11:Q22)</f>
        <v>103065.69906</v>
      </c>
      <c r="R10" s="72"/>
      <c r="S10" s="73">
        <v>-4.8528691550019687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62">
        <v>8315.2110250000023</v>
      </c>
      <c r="R11" s="78">
        <v>8315.2110250000023</v>
      </c>
      <c r="S11" s="77">
        <v>10.384286335208088</v>
      </c>
      <c r="T11" s="78">
        <v>10.384286335208088</v>
      </c>
      <c r="U11" s="77">
        <v>-2.9981573640635872</v>
      </c>
      <c r="V11" s="68"/>
      <c r="W11" s="77">
        <v>12.877051953560056</v>
      </c>
      <c r="X11" s="78"/>
      <c r="Y11" s="61" t="s">
        <v>521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62">
        <v>8385.1434730000001</v>
      </c>
      <c r="R12" s="29"/>
      <c r="S12" s="77">
        <v>3.1579159244025732</v>
      </c>
      <c r="T12" s="29"/>
      <c r="U12" s="77">
        <v>0.84101831919529957</v>
      </c>
      <c r="V12" s="68"/>
      <c r="W12" s="77">
        <v>9.226594005932526</v>
      </c>
      <c r="X12" s="29"/>
      <c r="Y12" s="61" t="s">
        <v>522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62">
        <v>9541.432573</v>
      </c>
      <c r="R13" s="29"/>
      <c r="S13" s="77">
        <v>5.5146809360701212</v>
      </c>
      <c r="T13" s="29"/>
      <c r="U13" s="77">
        <v>13.789735425794774</v>
      </c>
      <c r="V13" s="68"/>
      <c r="W13" s="77">
        <v>8.8634711748988906</v>
      </c>
      <c r="X13" s="29"/>
      <c r="Y13" s="61" t="s">
        <v>523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62">
        <v>7990.2887220000011</v>
      </c>
      <c r="R14" s="29"/>
      <c r="S14" s="77">
        <v>-7.6777915446142799</v>
      </c>
      <c r="T14" s="29"/>
      <c r="U14" s="77">
        <v>-16.256928287575704</v>
      </c>
      <c r="V14" s="68"/>
      <c r="W14" s="77">
        <v>2.8306946501934931</v>
      </c>
      <c r="X14" s="29"/>
      <c r="Y14" s="61" t="s">
        <v>524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62">
        <v>9300.3761179999983</v>
      </c>
      <c r="R15" s="29"/>
      <c r="S15" s="77">
        <v>-4.9442130555765686</v>
      </c>
      <c r="T15" s="29"/>
      <c r="U15" s="77">
        <v>16.395995709052144</v>
      </c>
      <c r="V15" s="68"/>
      <c r="W15" s="77">
        <v>-0.98157576099524135</v>
      </c>
      <c r="X15" s="29"/>
      <c r="Y15" s="61" t="s">
        <v>525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62">
        <v>9016.2193840000018</v>
      </c>
      <c r="R16" s="29"/>
      <c r="S16" s="77">
        <v>-5.9699434026023397</v>
      </c>
      <c r="T16" s="29"/>
      <c r="U16" s="77">
        <v>-3.0553251867958124</v>
      </c>
      <c r="V16" s="68"/>
      <c r="W16" s="77">
        <v>-5.9573094741352293</v>
      </c>
      <c r="X16" s="29"/>
      <c r="Y16" s="61" t="s">
        <v>526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62">
        <v>8580.0962610000006</v>
      </c>
      <c r="R17" s="29"/>
      <c r="S17" s="77">
        <v>-7.6988669399025014</v>
      </c>
      <c r="T17" s="29"/>
      <c r="U17" s="77">
        <v>-4.8370952882306284</v>
      </c>
      <c r="V17" s="68"/>
      <c r="W17" s="77">
        <v>-6.1466200325219518</v>
      </c>
      <c r="X17" s="29"/>
      <c r="Y17" s="61" t="s">
        <v>527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62">
        <v>7682.2288299999991</v>
      </c>
      <c r="R18" s="29"/>
      <c r="S18" s="77">
        <v>-15.898836657294353</v>
      </c>
      <c r="T18" s="29"/>
      <c r="U18" s="77">
        <v>-10.464537968894021</v>
      </c>
      <c r="V18" s="68"/>
      <c r="W18" s="77">
        <v>-9.6981664115906341</v>
      </c>
      <c r="X18" s="29"/>
      <c r="Y18" s="61" t="s">
        <v>528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62">
        <v>8483.379101999999</v>
      </c>
      <c r="R19" s="29"/>
      <c r="S19" s="77">
        <v>-12.258811926891156</v>
      </c>
      <c r="T19" s="29"/>
      <c r="U19" s="77">
        <v>10.42861765418148</v>
      </c>
      <c r="V19" s="68"/>
      <c r="W19" s="77">
        <v>-11.791289612327674</v>
      </c>
      <c r="X19" s="29"/>
      <c r="Y19" s="61" t="s">
        <v>529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62">
        <v>8832.0828860000001</v>
      </c>
      <c r="R20" s="29"/>
      <c r="S20" s="77">
        <v>-5.1183751342317407</v>
      </c>
      <c r="T20" s="29"/>
      <c r="U20" s="77">
        <v>4.110435002460207</v>
      </c>
      <c r="V20" s="68"/>
      <c r="W20" s="77">
        <v>-10.295760075711328</v>
      </c>
      <c r="X20" s="29"/>
      <c r="Y20" s="61" t="s">
        <v>530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62">
        <v>8804.7027999999991</v>
      </c>
      <c r="R21" s="29"/>
      <c r="S21" s="77">
        <v>-8.3897394397017564</v>
      </c>
      <c r="T21" s="29"/>
      <c r="U21" s="77">
        <v>-0.3100071223674945</v>
      </c>
      <c r="V21" s="68"/>
      <c r="W21" s="77">
        <v>-8.0618240497287985</v>
      </c>
      <c r="X21" s="29"/>
      <c r="Y21" s="61" t="s">
        <v>531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62">
        <v>8134.5378859999992</v>
      </c>
      <c r="R22" s="29"/>
      <c r="S22" s="77">
        <v>-5.1058161288414823</v>
      </c>
      <c r="T22" s="29"/>
      <c r="U22" s="77">
        <v>-7.6114427621565994</v>
      </c>
      <c r="V22" s="68"/>
      <c r="W22" s="77">
        <v>-5.7099159429492659</v>
      </c>
      <c r="X22" s="29"/>
      <c r="Y22" s="61" t="s">
        <v>532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2024</v>
      </c>
      <c r="B24" s="29"/>
      <c r="C24" s="69" t="s">
        <v>296</v>
      </c>
      <c r="D24" s="66"/>
      <c r="E24" s="71">
        <f>SUM(E25:E36)</f>
        <v>107243.44983099999</v>
      </c>
      <c r="F24" s="72"/>
      <c r="G24" s="73">
        <f t="shared" ref="G24:G36" si="2">E24/E10*100-100</f>
        <v>1.9924603779147816</v>
      </c>
      <c r="H24" s="74"/>
      <c r="I24" s="75"/>
      <c r="J24" s="70"/>
      <c r="K24" s="71">
        <f>SUM(K25:K36)</f>
        <v>95850.271380000006</v>
      </c>
      <c r="L24" s="72"/>
      <c r="M24" s="73">
        <f t="shared" ref="M24:M36" si="3">K24/K10*100-100</f>
        <v>3.0606876478724558</v>
      </c>
      <c r="N24" s="74"/>
      <c r="O24" s="75"/>
      <c r="P24" s="76"/>
      <c r="Q24" s="71">
        <f>SUM(Q25:Q36)</f>
        <v>104268.39567699999</v>
      </c>
      <c r="R24" s="72"/>
      <c r="S24" s="73">
        <v>1.1669222912851467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8091.0031000000008</v>
      </c>
      <c r="F25" s="62"/>
      <c r="G25" s="77">
        <f t="shared" si="2"/>
        <v>-4.0495939455260697</v>
      </c>
      <c r="H25" s="78"/>
      <c r="I25" s="77">
        <f>E25/E22*100-100</f>
        <v>-1.6910963307654754</v>
      </c>
      <c r="J25" s="29"/>
      <c r="K25" s="62">
        <v>7301.9711750000015</v>
      </c>
      <c r="L25" s="62"/>
      <c r="M25" s="77">
        <f t="shared" si="3"/>
        <v>-0.10669283455186473</v>
      </c>
      <c r="N25" s="78"/>
      <c r="O25" s="77">
        <f>K25/K22*100-100</f>
        <v>-0.19461487252053189</v>
      </c>
      <c r="P25" s="68"/>
      <c r="Q25" s="62">
        <v>7976.5506960000012</v>
      </c>
      <c r="R25" s="29"/>
      <c r="S25" s="77">
        <v>-4.0727809310167231</v>
      </c>
      <c r="T25" s="78">
        <v>-4.0727809310167231</v>
      </c>
      <c r="U25" s="77">
        <v>-1.9421778128528047</v>
      </c>
      <c r="V25" s="68"/>
      <c r="W25" s="77">
        <v>-6.0006915728996972</v>
      </c>
      <c r="X25" s="29"/>
      <c r="Y25" s="61" t="s">
        <v>521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8949.4404009999998</v>
      </c>
      <c r="F26" s="62"/>
      <c r="G26" s="77">
        <f t="shared" si="2"/>
        <v>2.24226485792245</v>
      </c>
      <c r="H26" s="78"/>
      <c r="I26" s="77">
        <f>E26/E25*100-100</f>
        <v>10.609775949783028</v>
      </c>
      <c r="J26" s="29"/>
      <c r="K26" s="62">
        <v>8017.6064409999999</v>
      </c>
      <c r="L26" s="62"/>
      <c r="M26" s="77">
        <f t="shared" si="3"/>
        <v>3.5422958543133092</v>
      </c>
      <c r="N26" s="78"/>
      <c r="O26" s="77">
        <f>K26/K25*100-100</f>
        <v>9.8005764313360118</v>
      </c>
      <c r="P26" s="68"/>
      <c r="Q26" s="62">
        <v>8489.976971</v>
      </c>
      <c r="R26" s="29"/>
      <c r="S26" s="77">
        <v>1.2502290311139177</v>
      </c>
      <c r="T26" s="29"/>
      <c r="U26" s="77">
        <v>6.4366954410189692</v>
      </c>
      <c r="V26" s="68"/>
      <c r="W26" s="77">
        <v>-2.2381740486062967</v>
      </c>
      <c r="X26" s="29"/>
      <c r="Y26" s="61" t="s">
        <v>522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8471.9994889999998</v>
      </c>
      <c r="F27" s="62"/>
      <c r="G27" s="77">
        <f t="shared" si="2"/>
        <v>-15.095396095780416</v>
      </c>
      <c r="H27" s="78"/>
      <c r="I27" s="77">
        <f t="shared" ref="I27:I36" si="4">E27/E26*100-100</f>
        <v>-5.3348688924354661</v>
      </c>
      <c r="J27" s="29"/>
      <c r="K27" s="62">
        <v>7692.5696280000002</v>
      </c>
      <c r="L27" s="62"/>
      <c r="M27" s="77">
        <f t="shared" si="3"/>
        <v>-12.415630270645579</v>
      </c>
      <c r="N27" s="78"/>
      <c r="O27" s="77">
        <f t="shared" ref="O27:O36" si="5">K27/K26*100-100</f>
        <v>-4.0540380148599553</v>
      </c>
      <c r="P27" s="68"/>
      <c r="Q27" s="62">
        <v>8372.9221589999997</v>
      </c>
      <c r="R27" s="29"/>
      <c r="S27" s="77">
        <v>-12.246697810416947</v>
      </c>
      <c r="T27" s="29"/>
      <c r="U27" s="77">
        <v>-1.3787412192027659</v>
      </c>
      <c r="V27" s="68"/>
      <c r="W27" s="77">
        <v>-6.0796452001764152</v>
      </c>
      <c r="X27" s="29"/>
      <c r="Y27" s="61" t="s">
        <v>523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9221.9901869999994</v>
      </c>
      <c r="F28" s="62"/>
      <c r="G28" s="77">
        <f t="shared" si="2"/>
        <v>13.776144856279984</v>
      </c>
      <c r="H28" s="78"/>
      <c r="I28" s="77">
        <f t="shared" si="4"/>
        <v>8.8525819551073397</v>
      </c>
      <c r="J28" s="29"/>
      <c r="K28" s="62">
        <v>8182.0325259999981</v>
      </c>
      <c r="L28" s="62"/>
      <c r="M28" s="77">
        <f t="shared" si="3"/>
        <v>13.053005389465653</v>
      </c>
      <c r="N28" s="78"/>
      <c r="O28" s="77">
        <f t="shared" si="5"/>
        <v>6.3628010101905801</v>
      </c>
      <c r="P28" s="68"/>
      <c r="Q28" s="62">
        <v>9087.1575099999991</v>
      </c>
      <c r="R28" s="29"/>
      <c r="S28" s="77">
        <v>13.727523825014515</v>
      </c>
      <c r="T28" s="29"/>
      <c r="U28" s="77">
        <v>8.5302996664345301</v>
      </c>
      <c r="V28" s="68"/>
      <c r="W28" s="77">
        <v>-0.72057401799123966</v>
      </c>
      <c r="X28" s="29"/>
      <c r="Y28" s="61" t="s">
        <v>524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9046.535020999996</v>
      </c>
      <c r="F29" s="62"/>
      <c r="G29" s="77">
        <f t="shared" si="2"/>
        <v>-3.812256058960017</v>
      </c>
      <c r="H29" s="78"/>
      <c r="I29" s="77">
        <f t="shared" si="4"/>
        <v>-1.902573765989672</v>
      </c>
      <c r="J29" s="29"/>
      <c r="K29" s="62">
        <v>8012.7063549999975</v>
      </c>
      <c r="L29" s="62"/>
      <c r="M29" s="77">
        <f t="shared" si="3"/>
        <v>-4.555176302925787</v>
      </c>
      <c r="N29" s="78"/>
      <c r="O29" s="77">
        <f t="shared" si="5"/>
        <v>-2.0694878743384777</v>
      </c>
      <c r="P29" s="68"/>
      <c r="Q29" s="62">
        <v>8921.0150049999957</v>
      </c>
      <c r="R29" s="29"/>
      <c r="S29" s="77">
        <v>-4.0789867870589092</v>
      </c>
      <c r="T29" s="29"/>
      <c r="U29" s="77">
        <v>-1.8283220557932651</v>
      </c>
      <c r="V29" s="68"/>
      <c r="W29" s="77">
        <v>-2.7218224359229453</v>
      </c>
      <c r="X29" s="29"/>
      <c r="Y29" s="61" t="s">
        <v>525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8562.9508029999997</v>
      </c>
      <c r="F30" s="62"/>
      <c r="G30" s="77">
        <f t="shared" si="2"/>
        <v>-5.9112354337821529</v>
      </c>
      <c r="H30" s="78"/>
      <c r="I30" s="77">
        <f t="shared" si="4"/>
        <v>-5.3455186640789805</v>
      </c>
      <c r="J30" s="29"/>
      <c r="K30" s="62">
        <v>7747.8855309999999</v>
      </c>
      <c r="L30" s="62"/>
      <c r="M30" s="77">
        <f t="shared" si="3"/>
        <v>-3.7116436810104005</v>
      </c>
      <c r="N30" s="78"/>
      <c r="O30" s="77">
        <f t="shared" si="5"/>
        <v>-3.3050109696675349</v>
      </c>
      <c r="P30" s="68"/>
      <c r="Q30" s="62">
        <v>8343.1963830000004</v>
      </c>
      <c r="R30" s="29"/>
      <c r="S30" s="77">
        <v>-7.4645810215569242</v>
      </c>
      <c r="T30" s="29"/>
      <c r="U30" s="77">
        <v>-6.4770502199149149</v>
      </c>
      <c r="V30" s="68"/>
      <c r="W30" s="77">
        <v>0.82703683986724741</v>
      </c>
      <c r="X30" s="29"/>
      <c r="Y30" s="61" t="s">
        <v>526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10002.205205000002</v>
      </c>
      <c r="F31" s="62"/>
      <c r="G31" s="77">
        <f t="shared" si="2"/>
        <v>15.523846834647273</v>
      </c>
      <c r="H31" s="78"/>
      <c r="I31" s="77">
        <f t="shared" si="4"/>
        <v>16.807925621805083</v>
      </c>
      <c r="J31" s="29"/>
      <c r="K31" s="62">
        <v>8795.9641070000016</v>
      </c>
      <c r="L31" s="62"/>
      <c r="M31" s="77">
        <f t="shared" si="3"/>
        <v>12.613773451585629</v>
      </c>
      <c r="N31" s="78"/>
      <c r="O31" s="77">
        <f t="shared" si="5"/>
        <v>13.527285241973999</v>
      </c>
      <c r="P31" s="68"/>
      <c r="Q31" s="62">
        <v>9618.1446480000013</v>
      </c>
      <c r="R31" s="29"/>
      <c r="S31" s="77">
        <v>12.09833031499133</v>
      </c>
      <c r="T31" s="29"/>
      <c r="U31" s="77">
        <v>15.281292762062051</v>
      </c>
      <c r="V31" s="68"/>
      <c r="W31" s="77">
        <v>1.6475833741777706</v>
      </c>
      <c r="X31" s="29"/>
      <c r="Y31" s="61" t="s">
        <v>527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7834.7487010000004</v>
      </c>
      <c r="F32" s="62"/>
      <c r="G32" s="77">
        <f t="shared" si="2"/>
        <v>0.89871411024434167</v>
      </c>
      <c r="H32" s="78"/>
      <c r="I32" s="77">
        <f t="shared" si="4"/>
        <v>-21.669786407866454</v>
      </c>
      <c r="J32" s="29"/>
      <c r="K32" s="62">
        <v>6694.6900130000004</v>
      </c>
      <c r="L32" s="62"/>
      <c r="M32" s="77">
        <f t="shared" si="3"/>
        <v>1.3432882998830848</v>
      </c>
      <c r="N32" s="78"/>
      <c r="O32" s="77">
        <f t="shared" si="5"/>
        <v>-23.889070810643318</v>
      </c>
      <c r="P32" s="68"/>
      <c r="Q32" s="62">
        <v>7753.7723430000005</v>
      </c>
      <c r="R32" s="29"/>
      <c r="S32" s="77">
        <v>0.93128588829085857</v>
      </c>
      <c r="T32" s="29"/>
      <c r="U32" s="77">
        <v>-19.383907949312018</v>
      </c>
      <c r="V32" s="68"/>
      <c r="W32" s="77">
        <v>3.4316003151521954</v>
      </c>
      <c r="X32" s="29"/>
      <c r="Y32" s="61" t="s">
        <v>528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8980.7692100000004</v>
      </c>
      <c r="F33" s="62"/>
      <c r="G33" s="77">
        <f t="shared" si="2"/>
        <v>4.6927926600911292</v>
      </c>
      <c r="H33" s="78"/>
      <c r="I33" s="77">
        <f t="shared" si="4"/>
        <v>14.627406094770151</v>
      </c>
      <c r="J33" s="29"/>
      <c r="K33" s="62">
        <v>8279.0600709999999</v>
      </c>
      <c r="L33" s="62"/>
      <c r="M33" s="77">
        <f t="shared" si="3"/>
        <v>11.427317877360693</v>
      </c>
      <c r="N33" s="78"/>
      <c r="O33" s="77">
        <f t="shared" si="5"/>
        <v>23.666070496519026</v>
      </c>
      <c r="P33" s="68"/>
      <c r="Q33" s="62">
        <v>8578.1493100000007</v>
      </c>
      <c r="R33" s="29"/>
      <c r="S33" s="77">
        <v>1.1171280554662388</v>
      </c>
      <c r="T33" s="29"/>
      <c r="U33" s="77">
        <v>10.631947012788373</v>
      </c>
      <c r="V33" s="68"/>
      <c r="W33" s="77">
        <v>7.2652901266150565</v>
      </c>
      <c r="X33" s="29"/>
      <c r="Y33" s="61" t="s">
        <v>529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9973.048906</v>
      </c>
      <c r="F34" s="62"/>
      <c r="G34" s="77">
        <f t="shared" si="2"/>
        <v>7.6837626075000287</v>
      </c>
      <c r="H34" s="78"/>
      <c r="I34" s="77">
        <f t="shared" si="4"/>
        <v>11.048938824695625</v>
      </c>
      <c r="J34" s="29"/>
      <c r="K34" s="62">
        <v>8878.5333369999989</v>
      </c>
      <c r="L34" s="62"/>
      <c r="M34" s="77">
        <f t="shared" si="3"/>
        <v>7.3570260076134275</v>
      </c>
      <c r="N34" s="78"/>
      <c r="O34" s="77">
        <f t="shared" si="5"/>
        <v>7.2408372551836067</v>
      </c>
      <c r="P34" s="68"/>
      <c r="Q34" s="62">
        <v>9821.7495099999996</v>
      </c>
      <c r="R34" s="29"/>
      <c r="S34" s="77">
        <v>11.205359333399699</v>
      </c>
      <c r="T34" s="29"/>
      <c r="U34" s="77">
        <v>14.497301866152739</v>
      </c>
      <c r="V34" s="68"/>
      <c r="W34" s="77">
        <v>4.6240454544050067</v>
      </c>
      <c r="X34" s="29"/>
      <c r="Y34" s="61" t="s">
        <v>530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9401.9095859999998</v>
      </c>
      <c r="F35" s="62"/>
      <c r="G35" s="77">
        <f t="shared" si="2"/>
        <v>5.8750395005277625</v>
      </c>
      <c r="H35" s="78"/>
      <c r="I35" s="77">
        <f t="shared" si="4"/>
        <v>-5.7268276269696372</v>
      </c>
      <c r="J35" s="29"/>
      <c r="K35" s="62">
        <v>8649.9504839999991</v>
      </c>
      <c r="L35" s="62"/>
      <c r="M35" s="77">
        <f t="shared" si="3"/>
        <v>7.3783631741223985</v>
      </c>
      <c r="N35" s="78"/>
      <c r="O35" s="77">
        <f t="shared" si="5"/>
        <v>-2.5745564534562675</v>
      </c>
      <c r="P35" s="68"/>
      <c r="Q35" s="62">
        <v>8716.5914319999993</v>
      </c>
      <c r="R35" s="29"/>
      <c r="S35" s="77">
        <v>-1.0007307458464112</v>
      </c>
      <c r="T35" s="29"/>
      <c r="U35" s="77">
        <v>-11.252150921531694</v>
      </c>
      <c r="V35" s="68"/>
      <c r="W35" s="77">
        <v>6.1224133321381942</v>
      </c>
      <c r="X35" s="29"/>
      <c r="Y35" s="61" t="s">
        <v>531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8706.8492220000007</v>
      </c>
      <c r="F36" s="62"/>
      <c r="G36" s="77">
        <f t="shared" si="2"/>
        <v>5.7916788374667192</v>
      </c>
      <c r="H36" s="78"/>
      <c r="I36" s="77">
        <f t="shared" si="4"/>
        <v>-7.3927573717044197</v>
      </c>
      <c r="J36" s="29"/>
      <c r="K36" s="62">
        <v>7597.3017120000013</v>
      </c>
      <c r="L36" s="62"/>
      <c r="M36" s="77">
        <f t="shared" si="3"/>
        <v>3.8420455413286589</v>
      </c>
      <c r="N36" s="78"/>
      <c r="O36" s="77">
        <f t="shared" si="5"/>
        <v>-12.169419627859199</v>
      </c>
      <c r="P36" s="68"/>
      <c r="Q36" s="62">
        <v>8589.1697100000001</v>
      </c>
      <c r="R36" s="29"/>
      <c r="S36" s="77">
        <v>5.5889078196125581</v>
      </c>
      <c r="T36" s="29"/>
      <c r="U36" s="77">
        <v>-1.4618296956332415</v>
      </c>
      <c r="V36" s="68"/>
      <c r="W36" s="77">
        <v>6.4842233919416117</v>
      </c>
      <c r="X36" s="29"/>
      <c r="Y36" s="61" t="s">
        <v>532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8783.0690979999999</v>
      </c>
      <c r="F39" s="62"/>
      <c r="G39" s="77">
        <f t="shared" ref="G39:G45" si="6">E39/E25*100-100</f>
        <v>8.5535253101064654</v>
      </c>
      <c r="H39" s="78"/>
      <c r="I39" s="77">
        <f>E39/E36*100-100</f>
        <v>0.87540135422823084</v>
      </c>
      <c r="J39" s="29"/>
      <c r="K39" s="62">
        <v>8024.9012319999983</v>
      </c>
      <c r="L39" s="62"/>
      <c r="M39" s="77">
        <f t="shared" ref="M39:M45" si="7">K39/K25*100-100</f>
        <v>9.9004780993263211</v>
      </c>
      <c r="N39" s="78"/>
      <c r="O39" s="77">
        <f>K39/K36*100-100</f>
        <v>5.6283077362137703</v>
      </c>
      <c r="P39" s="68"/>
      <c r="Q39" s="62">
        <v>8302.0706859999991</v>
      </c>
      <c r="R39" s="29"/>
      <c r="S39" s="77">
        <v>4.0809618393478786</v>
      </c>
      <c r="T39" s="78">
        <v>4.0809618393478786</v>
      </c>
      <c r="U39" s="77">
        <v>-3.3425701632806692</v>
      </c>
      <c r="V39" s="68"/>
      <c r="W39" s="77">
        <v>6.7077543147162686</v>
      </c>
      <c r="X39" s="29"/>
      <c r="Y39" s="61" t="s">
        <v>521</v>
      </c>
      <c r="Z39" s="29"/>
      <c r="AA39" s="198"/>
    </row>
    <row r="40" spans="1:27" ht="13.5" customHeight="1" x14ac:dyDescent="0.2">
      <c r="A40" s="198"/>
      <c r="B40" s="29"/>
      <c r="C40" s="61" t="s">
        <v>327</v>
      </c>
      <c r="D40" s="29"/>
      <c r="E40" s="62">
        <v>9309.8832610000027</v>
      </c>
      <c r="F40" s="62"/>
      <c r="G40" s="77">
        <f t="shared" si="6"/>
        <v>4.0275463475875739</v>
      </c>
      <c r="H40" s="78"/>
      <c r="I40" s="77">
        <f t="shared" ref="I40:I45" si="8">E40/E39*100-100</f>
        <v>5.9980646528212418</v>
      </c>
      <c r="J40" s="29"/>
      <c r="K40" s="62">
        <v>8317.579020000001</v>
      </c>
      <c r="L40" s="62"/>
      <c r="M40" s="77">
        <f t="shared" si="7"/>
        <v>3.7414230943791011</v>
      </c>
      <c r="N40" s="78"/>
      <c r="O40" s="77">
        <f t="shared" ref="O40:O45" si="9">K40/K39*100-100</f>
        <v>3.6471201269484084</v>
      </c>
      <c r="P40" s="68"/>
      <c r="Q40" s="62">
        <v>8972.4639650000026</v>
      </c>
      <c r="R40" s="29"/>
      <c r="S40" s="77">
        <v>5.6830188780025992</v>
      </c>
      <c r="T40" s="29"/>
      <c r="U40" s="77">
        <v>8.0750129016668808</v>
      </c>
      <c r="V40" s="68"/>
      <c r="W40" s="77">
        <v>6.0511939580103302</v>
      </c>
      <c r="X40" s="29"/>
      <c r="Y40" s="61" t="s">
        <v>522</v>
      </c>
      <c r="Z40" s="29"/>
      <c r="AA40" s="198"/>
    </row>
    <row r="41" spans="1:27" ht="13.5" customHeight="1" x14ac:dyDescent="0.2">
      <c r="A41" s="198"/>
      <c r="B41" s="29"/>
      <c r="C41" s="61" t="s">
        <v>328</v>
      </c>
      <c r="D41" s="29"/>
      <c r="E41" s="62">
        <v>9289.2476010000028</v>
      </c>
      <c r="F41" s="62"/>
      <c r="G41" s="77">
        <f t="shared" si="6"/>
        <v>9.6464608273538488</v>
      </c>
      <c r="H41" s="78"/>
      <c r="I41" s="77">
        <f t="shared" si="8"/>
        <v>-0.22165326268316221</v>
      </c>
      <c r="J41" s="29"/>
      <c r="K41" s="62">
        <v>8436.0297260000025</v>
      </c>
      <c r="L41" s="62"/>
      <c r="M41" s="77">
        <f t="shared" si="7"/>
        <v>9.664652176743374</v>
      </c>
      <c r="N41" s="78"/>
      <c r="O41" s="77">
        <f t="shared" si="9"/>
        <v>1.4241007595501287</v>
      </c>
      <c r="P41" s="68"/>
      <c r="Q41" s="62">
        <v>9138.2086800000034</v>
      </c>
      <c r="R41" s="29"/>
      <c r="S41" s="77">
        <v>9.1400171465514148</v>
      </c>
      <c r="T41" s="29"/>
      <c r="U41" s="77">
        <v>1.8472597454449726</v>
      </c>
      <c r="V41" s="68"/>
      <c r="W41" s="77">
        <v>7.3288041083830393</v>
      </c>
      <c r="X41" s="29"/>
      <c r="Y41" s="61" t="s">
        <v>523</v>
      </c>
      <c r="Z41" s="29"/>
      <c r="AA41" s="198"/>
    </row>
    <row r="42" spans="1:27" ht="13.5" customHeight="1" x14ac:dyDescent="0.2">
      <c r="A42" s="198"/>
      <c r="B42" s="29"/>
      <c r="C42" s="61" t="s">
        <v>329</v>
      </c>
      <c r="D42" s="29"/>
      <c r="E42" s="62">
        <v>9450.3274760000004</v>
      </c>
      <c r="F42" s="62"/>
      <c r="G42" s="77">
        <f t="shared" si="6"/>
        <v>2.4760088047142119</v>
      </c>
      <c r="H42" s="78"/>
      <c r="I42" s="77">
        <f t="shared" si="8"/>
        <v>1.7340465225908872</v>
      </c>
      <c r="J42" s="29"/>
      <c r="K42" s="62">
        <v>8647.3613249999999</v>
      </c>
      <c r="L42" s="62"/>
      <c r="M42" s="77">
        <f t="shared" si="7"/>
        <v>5.6872029965821866</v>
      </c>
      <c r="N42" s="78"/>
      <c r="O42" s="77">
        <f t="shared" si="9"/>
        <v>2.5051073296798592</v>
      </c>
      <c r="P42" s="68"/>
      <c r="Q42" s="62">
        <v>8810.4697400000005</v>
      </c>
      <c r="R42" s="29"/>
      <c r="S42" s="77">
        <v>-3.04482198856482</v>
      </c>
      <c r="T42" s="29"/>
      <c r="U42" s="77">
        <v>-3.5864681085396484</v>
      </c>
      <c r="V42" s="68"/>
      <c r="W42" s="77">
        <v>5.2772043874852272</v>
      </c>
      <c r="X42" s="29"/>
      <c r="Y42" s="61" t="s">
        <v>524</v>
      </c>
      <c r="Z42" s="29"/>
      <c r="AA42" s="198"/>
    </row>
    <row r="43" spans="1:27" ht="13.5" customHeight="1" x14ac:dyDescent="0.2">
      <c r="A43" s="198"/>
      <c r="B43" s="29"/>
      <c r="C43" s="61" t="s">
        <v>330</v>
      </c>
      <c r="D43" s="29"/>
      <c r="E43" s="62">
        <v>10277.840526000002</v>
      </c>
      <c r="F43" s="62"/>
      <c r="G43" s="77">
        <f t="shared" si="6"/>
        <v>13.610796864675152</v>
      </c>
      <c r="H43" s="78"/>
      <c r="I43" s="77">
        <f t="shared" si="8"/>
        <v>8.7564484098730873</v>
      </c>
      <c r="J43" s="29"/>
      <c r="K43" s="62">
        <v>9532.5702140000012</v>
      </c>
      <c r="L43" s="62"/>
      <c r="M43" s="77">
        <f t="shared" si="7"/>
        <v>18.968171197882413</v>
      </c>
      <c r="N43" s="78"/>
      <c r="O43" s="77">
        <f t="shared" si="9"/>
        <v>10.236751486731734</v>
      </c>
      <c r="P43" s="68"/>
      <c r="Q43" s="62">
        <v>9367.8934390000013</v>
      </c>
      <c r="R43" s="29"/>
      <c r="S43" s="77">
        <v>5.0092779100757241</v>
      </c>
      <c r="T43" s="29"/>
      <c r="U43" s="77">
        <v>6.3268329095924116</v>
      </c>
      <c r="V43" s="68"/>
      <c r="W43" s="77">
        <v>8.5147577760710504</v>
      </c>
      <c r="X43" s="29"/>
      <c r="Y43" s="61" t="s">
        <v>525</v>
      </c>
      <c r="Z43" s="29"/>
      <c r="AA43" s="198"/>
    </row>
    <row r="44" spans="1:27" ht="13.5" customHeight="1" x14ac:dyDescent="0.2">
      <c r="A44" s="198"/>
      <c r="B44" s="29"/>
      <c r="C44" s="61" t="s">
        <v>331</v>
      </c>
      <c r="D44" s="29"/>
      <c r="E44" s="62">
        <v>8882.8668089999992</v>
      </c>
      <c r="F44" s="62"/>
      <c r="G44" s="77">
        <f t="shared" si="6"/>
        <v>3.7360486280958014</v>
      </c>
      <c r="H44" s="78"/>
      <c r="I44" s="77">
        <f t="shared" si="8"/>
        <v>-13.572634382398888</v>
      </c>
      <c r="J44" s="29"/>
      <c r="K44" s="62">
        <v>8063.3182020000004</v>
      </c>
      <c r="L44" s="62"/>
      <c r="M44" s="77">
        <f t="shared" si="7"/>
        <v>4.0712097479747911</v>
      </c>
      <c r="N44" s="78"/>
      <c r="O44" s="77">
        <f t="shared" si="9"/>
        <v>-15.412968160907809</v>
      </c>
      <c r="P44" s="68"/>
      <c r="Q44" s="62">
        <v>8762.2297799999997</v>
      </c>
      <c r="R44" s="29"/>
      <c r="S44" s="77">
        <v>5.022456355621884</v>
      </c>
      <c r="T44" s="29"/>
      <c r="U44" s="77">
        <v>-6.4653132846124208</v>
      </c>
      <c r="V44" s="68"/>
      <c r="W44" s="77">
        <v>6.632355220676061</v>
      </c>
      <c r="X44" s="29"/>
      <c r="Y44" s="61" t="s">
        <v>526</v>
      </c>
      <c r="Z44" s="29"/>
      <c r="AA44" s="198"/>
    </row>
    <row r="45" spans="1:27" ht="13.5" customHeight="1" x14ac:dyDescent="0.2">
      <c r="A45" s="198"/>
      <c r="B45" s="29"/>
      <c r="C45" s="61" t="s">
        <v>332</v>
      </c>
      <c r="D45" s="29"/>
      <c r="E45" s="62">
        <v>10284.592523000003</v>
      </c>
      <c r="F45" s="62"/>
      <c r="G45" s="77">
        <f t="shared" si="6"/>
        <v>2.8232505953670994</v>
      </c>
      <c r="H45" s="78"/>
      <c r="I45" s="77">
        <f t="shared" si="8"/>
        <v>15.780105050993171</v>
      </c>
      <c r="J45" s="29"/>
      <c r="K45" s="62">
        <v>9432.6154250000018</v>
      </c>
      <c r="L45" s="62"/>
      <c r="M45" s="77">
        <f t="shared" si="7"/>
        <v>7.2379935872332766</v>
      </c>
      <c r="N45" s="78"/>
      <c r="O45" s="77">
        <f t="shared" si="9"/>
        <v>16.981808093104462</v>
      </c>
      <c r="P45" s="68"/>
      <c r="Q45" s="62">
        <v>9633.5348640000029</v>
      </c>
      <c r="R45" s="29"/>
      <c r="S45" s="77">
        <v>0.16001231592208853</v>
      </c>
      <c r="T45" s="29"/>
      <c r="U45" s="77">
        <v>9.9438739439221138</v>
      </c>
      <c r="V45" s="68"/>
      <c r="W45" s="77">
        <v>6.6406973302511716</v>
      </c>
      <c r="X45" s="29"/>
      <c r="Y45" s="61" t="s">
        <v>527</v>
      </c>
      <c r="Z45" s="29"/>
      <c r="AA45" s="198"/>
    </row>
    <row r="46" spans="1:27" ht="6.75" customHeight="1" thickBot="1" x14ac:dyDescent="0.2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80"/>
      <c r="V46" s="81"/>
      <c r="W46" s="80"/>
      <c r="X46" s="80"/>
      <c r="Y46" s="80"/>
      <c r="Z46" s="80"/>
      <c r="AA46" s="63"/>
    </row>
    <row r="47" spans="1:27" ht="13.5" thickTop="1" x14ac:dyDescent="0.2"/>
    <row r="48" spans="1:27" x14ac:dyDescent="0.2">
      <c r="C48" s="7" t="s">
        <v>713</v>
      </c>
    </row>
    <row r="49" spans="3:3" x14ac:dyDescent="0.2">
      <c r="C49" s="7" t="s">
        <v>712</v>
      </c>
    </row>
  </sheetData>
  <mergeCells count="21">
    <mergeCell ref="AA38:AA45"/>
    <mergeCell ref="A1:AA1"/>
    <mergeCell ref="A38:A45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E10:AF10"/>
    <mergeCell ref="Y4:Y8"/>
    <mergeCell ref="AA4:AA8"/>
    <mergeCell ref="AA10:AA22"/>
    <mergeCell ref="AA24:AA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activeCell="A2" sqref="A2:AQ2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2">
      <c r="A2" s="196" t="s">
        <v>535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2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2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2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2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2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2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78895.068759999995</v>
      </c>
      <c r="D13" s="58"/>
      <c r="E13" s="57">
        <f>SUM(E14:E25)</f>
        <v>48053.746718999995</v>
      </c>
      <c r="F13" s="58"/>
      <c r="G13" s="59"/>
      <c r="H13" s="58"/>
      <c r="I13" s="58"/>
      <c r="J13" s="58"/>
      <c r="K13" s="57">
        <f>SUM(K14:K25)</f>
        <v>59615.562093</v>
      </c>
      <c r="L13" s="58"/>
      <c r="M13" s="57">
        <f>SUM(M14:M25)</f>
        <v>36970.580288999998</v>
      </c>
      <c r="N13" s="58"/>
      <c r="O13" s="59"/>
      <c r="P13" s="58"/>
      <c r="Q13" s="58"/>
      <c r="R13" s="58"/>
      <c r="S13" s="57">
        <f>SUM(S14:S25)</f>
        <v>19279.506667000001</v>
      </c>
      <c r="T13" s="58"/>
      <c r="U13" s="57">
        <f>SUM(U14:U25)</f>
        <v>11083.166429999997</v>
      </c>
      <c r="V13" s="58"/>
      <c r="W13" s="59"/>
      <c r="X13" s="58"/>
      <c r="Y13" s="58"/>
      <c r="Z13" s="58"/>
      <c r="AA13" s="57">
        <f>SUM(AA14:AA25)</f>
        <v>56003.48580699999</v>
      </c>
      <c r="AB13" s="58"/>
      <c r="AC13" s="57">
        <f>SUM(AC14:AC25)</f>
        <v>34786.889795000003</v>
      </c>
      <c r="AD13" s="58"/>
      <c r="AE13" s="59"/>
      <c r="AF13" s="58"/>
      <c r="AG13" s="58"/>
      <c r="AH13" s="58"/>
      <c r="AI13" s="57">
        <f>SUM(AI14:AI25)</f>
        <v>22891.582952999997</v>
      </c>
      <c r="AJ13" s="58"/>
      <c r="AK13" s="57">
        <f>SUM(AK14:AK25)</f>
        <v>13266.856923999996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6323.1797489999981</v>
      </c>
      <c r="D14" s="62"/>
      <c r="E14" s="62">
        <f>M14+U14</f>
        <v>7051.122808000001</v>
      </c>
      <c r="F14" s="29"/>
      <c r="G14" s="34">
        <f>E14/C14*100-100</f>
        <v>11.512294255356665</v>
      </c>
      <c r="H14" s="62"/>
      <c r="I14" s="34">
        <f>E14/C25*100-100</f>
        <v>24.896019197173274</v>
      </c>
      <c r="J14" s="29"/>
      <c r="K14" s="62">
        <v>4866.6768779999984</v>
      </c>
      <c r="L14" s="62"/>
      <c r="M14" s="62">
        <v>5579.6693810000006</v>
      </c>
      <c r="N14" s="29"/>
      <c r="O14" s="34">
        <f>M14/K14*100-100</f>
        <v>14.65050014360132</v>
      </c>
      <c r="P14" s="62"/>
      <c r="Q14" s="34">
        <f>M14/K25*100-100</f>
        <v>31.418144838735941</v>
      </c>
      <c r="R14" s="29"/>
      <c r="S14" s="62">
        <v>1456.5028709999999</v>
      </c>
      <c r="T14" s="62"/>
      <c r="U14" s="62">
        <v>1471.4534270000004</v>
      </c>
      <c r="V14" s="29"/>
      <c r="W14" s="34">
        <f>U14/S14*100-100</f>
        <v>1.0264693807116032</v>
      </c>
      <c r="X14" s="62"/>
      <c r="Y14" s="34">
        <f>U14/S25*100-100</f>
        <v>5.114547508604474</v>
      </c>
      <c r="Z14" s="29"/>
      <c r="AA14" s="62">
        <v>4564.4635799999978</v>
      </c>
      <c r="AB14" s="62"/>
      <c r="AC14" s="62">
        <v>5278.7006700000011</v>
      </c>
      <c r="AD14" s="29"/>
      <c r="AE14" s="34">
        <f>AC14/AA14*100-100</f>
        <v>15.647777169907954</v>
      </c>
      <c r="AF14" s="62"/>
      <c r="AG14" s="34">
        <f>AC14/AA25*100-100</f>
        <v>33.970531705288778</v>
      </c>
      <c r="AH14" s="29"/>
      <c r="AI14" s="62">
        <v>1758.716169</v>
      </c>
      <c r="AJ14" s="62"/>
      <c r="AK14" s="62">
        <v>1772.4221380000006</v>
      </c>
      <c r="AL14" s="29"/>
      <c r="AM14" s="34">
        <f>AK14/AI14*100-100</f>
        <v>0.77931671076827058</v>
      </c>
      <c r="AN14" s="62"/>
      <c r="AO14" s="34">
        <f>AK14/AI25*100-100</f>
        <v>3.9300465656322956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6504.7796069999986</v>
      </c>
      <c r="D15" s="62"/>
      <c r="E15" s="62">
        <f t="shared" ref="E15:E20" si="1">M15+U15</f>
        <v>7253.1330189999971</v>
      </c>
      <c r="F15" s="29"/>
      <c r="G15" s="34">
        <f t="shared" ref="G15:G20" si="2">E15/C15*100-100</f>
        <v>11.504669753832573</v>
      </c>
      <c r="H15" s="62"/>
      <c r="I15" s="34">
        <f t="shared" ref="I15:I20" si="3">E15/E14*100-100</f>
        <v>2.8649367838381892</v>
      </c>
      <c r="J15" s="29"/>
      <c r="K15" s="62">
        <v>5018.7866809999996</v>
      </c>
      <c r="L15" s="62"/>
      <c r="M15" s="62">
        <v>5640.936037999998</v>
      </c>
      <c r="N15" s="29"/>
      <c r="O15" s="34">
        <f t="shared" ref="O15:O20" si="4">M15/K15*100-100</f>
        <v>12.396409661229796</v>
      </c>
      <c r="P15" s="62"/>
      <c r="Q15" s="34">
        <f t="shared" ref="Q15:Q20" si="5">M15/M14*100-100</f>
        <v>1.0980338227319208</v>
      </c>
      <c r="R15" s="29"/>
      <c r="S15" s="62">
        <v>1485.992925999999</v>
      </c>
      <c r="T15" s="62"/>
      <c r="U15" s="62">
        <v>1612.1969809999991</v>
      </c>
      <c r="V15" s="29"/>
      <c r="W15" s="34">
        <f t="shared" ref="W15:W20" si="6">U15/S15*100-100</f>
        <v>8.4929108875179367</v>
      </c>
      <c r="X15" s="62"/>
      <c r="Y15" s="34">
        <f t="shared" ref="Y15:Y20" si="7">U15/U14*100-100</f>
        <v>9.5649343307417212</v>
      </c>
      <c r="Z15" s="29"/>
      <c r="AA15" s="62">
        <v>4645.8986160000004</v>
      </c>
      <c r="AB15" s="62"/>
      <c r="AC15" s="62">
        <v>5312.8057579999986</v>
      </c>
      <c r="AD15" s="29"/>
      <c r="AE15" s="34">
        <f t="shared" ref="AE15:AE20" si="8">AC15/AA15*100-100</f>
        <v>14.354750224278206</v>
      </c>
      <c r="AF15" s="62"/>
      <c r="AG15" s="34">
        <f t="shared" ref="AG15:AG20" si="9">AC15/AC14*100-100</f>
        <v>0.64608868985172307</v>
      </c>
      <c r="AH15" s="29"/>
      <c r="AI15" s="62">
        <v>1858.8809909999991</v>
      </c>
      <c r="AJ15" s="62"/>
      <c r="AK15" s="62">
        <v>1940.3272609999983</v>
      </c>
      <c r="AL15" s="29"/>
      <c r="AM15" s="34">
        <f t="shared" ref="AM15:AM20" si="10">AK15/AI15*100-100</f>
        <v>4.3814676891275752</v>
      </c>
      <c r="AN15" s="62"/>
      <c r="AO15" s="34">
        <f t="shared" ref="AO15:AO20" si="11">AK15/AK14*100-100</f>
        <v>9.4732016374756967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6777.0391930000023</v>
      </c>
      <c r="D16" s="62"/>
      <c r="E16" s="62">
        <f t="shared" si="1"/>
        <v>6782.3269250000012</v>
      </c>
      <c r="F16" s="29"/>
      <c r="G16" s="34">
        <f t="shared" si="2"/>
        <v>7.8024220451027304E-2</v>
      </c>
      <c r="H16" s="62"/>
      <c r="I16" s="34">
        <f t="shared" si="3"/>
        <v>-6.4910721031407093</v>
      </c>
      <c r="J16" s="29"/>
      <c r="K16" s="62">
        <v>4960.9816090000013</v>
      </c>
      <c r="L16" s="62"/>
      <c r="M16" s="62">
        <v>5079.5882960000017</v>
      </c>
      <c r="N16" s="29"/>
      <c r="O16" s="34">
        <f t="shared" si="4"/>
        <v>2.3907907012763303</v>
      </c>
      <c r="P16" s="62"/>
      <c r="Q16" s="34">
        <f t="shared" si="5"/>
        <v>-9.9513225857994883</v>
      </c>
      <c r="R16" s="29"/>
      <c r="S16" s="62">
        <v>1816.057584000001</v>
      </c>
      <c r="T16" s="62"/>
      <c r="U16" s="62">
        <v>1702.738628999999</v>
      </c>
      <c r="V16" s="29"/>
      <c r="W16" s="34">
        <f t="shared" si="6"/>
        <v>-6.2398327012521548</v>
      </c>
      <c r="X16" s="62"/>
      <c r="Y16" s="34">
        <f t="shared" si="7"/>
        <v>5.6160412819926933</v>
      </c>
      <c r="Z16" s="29"/>
      <c r="AA16" s="62">
        <v>4657.193784000001</v>
      </c>
      <c r="AB16" s="62"/>
      <c r="AC16" s="62">
        <v>4796.0718590000015</v>
      </c>
      <c r="AD16" s="29"/>
      <c r="AE16" s="34">
        <f t="shared" si="8"/>
        <v>2.9820119462737864</v>
      </c>
      <c r="AF16" s="62"/>
      <c r="AG16" s="34">
        <f t="shared" si="9"/>
        <v>-9.7261959600518253</v>
      </c>
      <c r="AH16" s="29"/>
      <c r="AI16" s="62">
        <v>2119.8454090000014</v>
      </c>
      <c r="AJ16" s="62"/>
      <c r="AK16" s="62">
        <v>1986.255065999999</v>
      </c>
      <c r="AL16" s="29"/>
      <c r="AM16" s="34">
        <f t="shared" si="10"/>
        <v>-6.3018908092463732</v>
      </c>
      <c r="AN16" s="62"/>
      <c r="AO16" s="34">
        <f t="shared" si="11"/>
        <v>2.3670133344583633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6853.884634</v>
      </c>
      <c r="D17" s="62"/>
      <c r="E17" s="62">
        <f t="shared" si="1"/>
        <v>6425.5346869999985</v>
      </c>
      <c r="F17" s="29"/>
      <c r="G17" s="34">
        <f t="shared" si="2"/>
        <v>-6.2497396713549875</v>
      </c>
      <c r="H17" s="62"/>
      <c r="I17" s="34">
        <f t="shared" si="3"/>
        <v>-5.2606169231513888</v>
      </c>
      <c r="J17" s="29"/>
      <c r="K17" s="62">
        <v>5172.1761440000009</v>
      </c>
      <c r="L17" s="62"/>
      <c r="M17" s="62">
        <v>4874.1098780000002</v>
      </c>
      <c r="N17" s="29"/>
      <c r="O17" s="34">
        <f t="shared" si="4"/>
        <v>-5.7628792543303717</v>
      </c>
      <c r="P17" s="62"/>
      <c r="Q17" s="34">
        <f t="shared" si="5"/>
        <v>-4.0451785858670632</v>
      </c>
      <c r="R17" s="29"/>
      <c r="S17" s="62">
        <v>1681.7084899999993</v>
      </c>
      <c r="T17" s="62"/>
      <c r="U17" s="62">
        <v>1551.4248089999983</v>
      </c>
      <c r="V17" s="29"/>
      <c r="W17" s="34">
        <f t="shared" si="6"/>
        <v>-7.7471025314263073</v>
      </c>
      <c r="X17" s="62"/>
      <c r="Y17" s="34">
        <f t="shared" si="7"/>
        <v>-8.8864971653850233</v>
      </c>
      <c r="Z17" s="29"/>
      <c r="AA17" s="62">
        <v>4862.6983570000011</v>
      </c>
      <c r="AB17" s="62"/>
      <c r="AC17" s="62">
        <v>4590.293947000001</v>
      </c>
      <c r="AD17" s="29"/>
      <c r="AE17" s="34">
        <f t="shared" si="8"/>
        <v>-5.6019187290913521</v>
      </c>
      <c r="AF17" s="62"/>
      <c r="AG17" s="34">
        <f t="shared" si="9"/>
        <v>-4.2905510603193022</v>
      </c>
      <c r="AH17" s="29"/>
      <c r="AI17" s="62">
        <v>1991.1862769999996</v>
      </c>
      <c r="AJ17" s="62"/>
      <c r="AK17" s="62">
        <v>1835.2407399999979</v>
      </c>
      <c r="AL17" s="29"/>
      <c r="AM17" s="34">
        <f t="shared" si="10"/>
        <v>-7.8317904658802462</v>
      </c>
      <c r="AN17" s="62"/>
      <c r="AO17" s="34">
        <f t="shared" si="11"/>
        <v>-7.6029674428531422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6831.9199859999972</v>
      </c>
      <c r="D18" s="62"/>
      <c r="E18" s="62">
        <f t="shared" si="1"/>
        <v>6988.920204</v>
      </c>
      <c r="F18" s="29"/>
      <c r="G18" s="34">
        <f t="shared" si="2"/>
        <v>2.2980394723844455</v>
      </c>
      <c r="H18" s="62"/>
      <c r="I18" s="34">
        <f t="shared" si="3"/>
        <v>8.7679165150229608</v>
      </c>
      <c r="J18" s="29"/>
      <c r="K18" s="62">
        <v>5179.7367449999974</v>
      </c>
      <c r="L18" s="62"/>
      <c r="M18" s="62">
        <v>5349.2803639999993</v>
      </c>
      <c r="N18" s="29"/>
      <c r="O18" s="34">
        <f t="shared" si="4"/>
        <v>3.273209187004781</v>
      </c>
      <c r="P18" s="62"/>
      <c r="Q18" s="34">
        <f t="shared" si="5"/>
        <v>9.7488669294212968</v>
      </c>
      <c r="R18" s="29"/>
      <c r="S18" s="62">
        <v>1652.1832410000002</v>
      </c>
      <c r="T18" s="62"/>
      <c r="U18" s="62">
        <v>1639.639840000001</v>
      </c>
      <c r="V18" s="29"/>
      <c r="W18" s="34">
        <f t="shared" si="6"/>
        <v>-0.75920156364782088</v>
      </c>
      <c r="X18" s="62"/>
      <c r="Y18" s="34">
        <f t="shared" si="7"/>
        <v>5.6860655114096943</v>
      </c>
      <c r="Z18" s="29"/>
      <c r="AA18" s="62">
        <v>4852.3192099999978</v>
      </c>
      <c r="AB18" s="62"/>
      <c r="AC18" s="62">
        <v>5054.6339419999995</v>
      </c>
      <c r="AD18" s="29"/>
      <c r="AE18" s="34">
        <f t="shared" si="8"/>
        <v>4.1694439966574635</v>
      </c>
      <c r="AF18" s="62"/>
      <c r="AG18" s="34">
        <f t="shared" si="9"/>
        <v>10.115691943943347</v>
      </c>
      <c r="AH18" s="29"/>
      <c r="AI18" s="62">
        <v>1979.6007759999995</v>
      </c>
      <c r="AJ18" s="62"/>
      <c r="AK18" s="62">
        <v>1934.2862620000014</v>
      </c>
      <c r="AL18" s="29"/>
      <c r="AM18" s="34">
        <f t="shared" si="10"/>
        <v>-2.2890733601125959</v>
      </c>
      <c r="AN18" s="62"/>
      <c r="AO18" s="34">
        <f t="shared" si="11"/>
        <v>5.3968680969889391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6551.5818260000005</v>
      </c>
      <c r="D19" s="62"/>
      <c r="E19" s="62">
        <f t="shared" si="1"/>
        <v>6561.4697829999977</v>
      </c>
      <c r="F19" s="29"/>
      <c r="G19" s="34">
        <f t="shared" si="2"/>
        <v>0.15092472722781736</v>
      </c>
      <c r="H19" s="62"/>
      <c r="I19" s="34">
        <f t="shared" si="3"/>
        <v>-6.116115344332556</v>
      </c>
      <c r="J19" s="29"/>
      <c r="K19" s="62">
        <v>4949.2849560000004</v>
      </c>
      <c r="L19" s="62"/>
      <c r="M19" s="62">
        <v>5131.4488579999979</v>
      </c>
      <c r="N19" s="29"/>
      <c r="O19" s="34">
        <f t="shared" si="4"/>
        <v>3.680610504738894</v>
      </c>
      <c r="P19" s="62"/>
      <c r="Q19" s="34">
        <f t="shared" si="5"/>
        <v>-4.0721646871601678</v>
      </c>
      <c r="R19" s="29"/>
      <c r="S19" s="62">
        <v>1602.2968700000001</v>
      </c>
      <c r="T19" s="62"/>
      <c r="U19" s="62">
        <v>1430.020925</v>
      </c>
      <c r="V19" s="29"/>
      <c r="W19" s="34">
        <f t="shared" si="6"/>
        <v>-10.75181186617435</v>
      </c>
      <c r="X19" s="62"/>
      <c r="Y19" s="34">
        <f t="shared" si="7"/>
        <v>-12.784448748208064</v>
      </c>
      <c r="Z19" s="29"/>
      <c r="AA19" s="62">
        <v>4679.7759079999996</v>
      </c>
      <c r="AB19" s="62"/>
      <c r="AC19" s="62">
        <v>4802.922548999999</v>
      </c>
      <c r="AD19" s="29"/>
      <c r="AE19" s="34">
        <f t="shared" si="8"/>
        <v>2.6314644850724989</v>
      </c>
      <c r="AF19" s="62"/>
      <c r="AG19" s="34">
        <f t="shared" si="9"/>
        <v>-4.9798144808960103</v>
      </c>
      <c r="AH19" s="29"/>
      <c r="AI19" s="62">
        <v>1871.805918</v>
      </c>
      <c r="AJ19" s="62"/>
      <c r="AK19" s="62">
        <v>1758.5472339999994</v>
      </c>
      <c r="AL19" s="29"/>
      <c r="AM19" s="34">
        <f t="shared" si="10"/>
        <v>-6.0507706974778728</v>
      </c>
      <c r="AN19" s="62"/>
      <c r="AO19" s="34">
        <f t="shared" si="11"/>
        <v>-9.0854715484714461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7882.0410090000005</v>
      </c>
      <c r="D20" s="62"/>
      <c r="E20" s="62">
        <f t="shared" si="1"/>
        <v>6991.2392929999996</v>
      </c>
      <c r="F20" s="29"/>
      <c r="G20" s="34">
        <f t="shared" si="2"/>
        <v>-11.301663046193895</v>
      </c>
      <c r="H20" s="62"/>
      <c r="I20" s="34">
        <f t="shared" si="3"/>
        <v>6.5498969623160548</v>
      </c>
      <c r="J20" s="29"/>
      <c r="K20" s="62">
        <v>5906.461268</v>
      </c>
      <c r="L20" s="62"/>
      <c r="M20" s="62">
        <v>5315.547474</v>
      </c>
      <c r="N20" s="29"/>
      <c r="O20" s="34">
        <f t="shared" si="4"/>
        <v>-10.004531769326093</v>
      </c>
      <c r="P20" s="62"/>
      <c r="Q20" s="34">
        <f t="shared" si="5"/>
        <v>3.5876537230413987</v>
      </c>
      <c r="R20" s="29"/>
      <c r="S20" s="62">
        <v>1975.5797410000007</v>
      </c>
      <c r="T20" s="62"/>
      <c r="U20" s="62">
        <v>1675.6918189999997</v>
      </c>
      <c r="V20" s="29"/>
      <c r="W20" s="34">
        <f t="shared" si="6"/>
        <v>-15.179742724442164</v>
      </c>
      <c r="X20" s="62"/>
      <c r="Y20" s="34">
        <f t="shared" si="7"/>
        <v>17.179531411402223</v>
      </c>
      <c r="Z20" s="29"/>
      <c r="AA20" s="62">
        <v>5590.5860050000001</v>
      </c>
      <c r="AB20" s="62"/>
      <c r="AC20" s="62">
        <v>4951.4610700000003</v>
      </c>
      <c r="AD20" s="29"/>
      <c r="AE20" s="34">
        <f t="shared" si="8"/>
        <v>-11.432163541145627</v>
      </c>
      <c r="AF20" s="62"/>
      <c r="AG20" s="34">
        <f t="shared" si="9"/>
        <v>3.0926695045483825</v>
      </c>
      <c r="AH20" s="29"/>
      <c r="AI20" s="62">
        <v>2291.4550040000004</v>
      </c>
      <c r="AJ20" s="62"/>
      <c r="AK20" s="62">
        <v>2039.778223</v>
      </c>
      <c r="AL20" s="29"/>
      <c r="AM20" s="34">
        <f t="shared" si="10"/>
        <v>-10.983273970497748</v>
      </c>
      <c r="AN20" s="62"/>
      <c r="AO20" s="34">
        <f t="shared" si="11"/>
        <v>15.992234019231404</v>
      </c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5164.2700170000007</v>
      </c>
      <c r="D21" s="62"/>
      <c r="E21" s="62"/>
      <c r="F21" s="29"/>
      <c r="G21" s="34"/>
      <c r="H21" s="62"/>
      <c r="I21" s="34"/>
      <c r="J21" s="29"/>
      <c r="K21" s="62">
        <v>3798.7039279999999</v>
      </c>
      <c r="L21" s="62"/>
      <c r="M21" s="62"/>
      <c r="N21" s="29"/>
      <c r="O21" s="34"/>
      <c r="P21" s="62"/>
      <c r="Q21" s="34"/>
      <c r="R21" s="29"/>
      <c r="S21" s="62">
        <v>1365.5660890000006</v>
      </c>
      <c r="T21" s="62"/>
      <c r="U21" s="62"/>
      <c r="V21" s="29"/>
      <c r="W21" s="34"/>
      <c r="X21" s="62"/>
      <c r="Y21" s="34"/>
      <c r="Z21" s="29"/>
      <c r="AA21" s="62">
        <v>3583.773604</v>
      </c>
      <c r="AB21" s="62"/>
      <c r="AC21" s="62"/>
      <c r="AD21" s="29"/>
      <c r="AE21" s="34"/>
      <c r="AF21" s="62"/>
      <c r="AG21" s="34"/>
      <c r="AH21" s="29"/>
      <c r="AI21" s="62">
        <v>1580.4964130000005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6333.358193</v>
      </c>
      <c r="D22" s="62"/>
      <c r="E22" s="62"/>
      <c r="F22" s="29"/>
      <c r="G22" s="34"/>
      <c r="H22" s="62"/>
      <c r="I22" s="34"/>
      <c r="J22" s="29"/>
      <c r="K22" s="62">
        <v>4935.841707999999</v>
      </c>
      <c r="L22" s="62"/>
      <c r="M22" s="62"/>
      <c r="N22" s="29"/>
      <c r="O22" s="34"/>
      <c r="P22" s="62"/>
      <c r="Q22" s="34"/>
      <c r="R22" s="29"/>
      <c r="S22" s="62">
        <v>1397.5164850000012</v>
      </c>
      <c r="T22" s="62"/>
      <c r="U22" s="62"/>
      <c r="V22" s="29"/>
      <c r="W22" s="34"/>
      <c r="X22" s="62"/>
      <c r="Y22" s="34"/>
      <c r="Z22" s="29"/>
      <c r="AA22" s="62">
        <v>4632.275642999999</v>
      </c>
      <c r="AB22" s="62"/>
      <c r="AC22" s="62"/>
      <c r="AD22" s="29"/>
      <c r="AE22" s="34"/>
      <c r="AF22" s="62"/>
      <c r="AG22" s="34"/>
      <c r="AH22" s="29"/>
      <c r="AI22" s="62">
        <v>1701.082550000001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7245.7079819999981</v>
      </c>
      <c r="D23" s="62"/>
      <c r="E23" s="62"/>
      <c r="F23" s="29"/>
      <c r="G23" s="34"/>
      <c r="H23" s="62"/>
      <c r="I23" s="34"/>
      <c r="J23" s="29"/>
      <c r="K23" s="62">
        <v>5337.618027999999</v>
      </c>
      <c r="L23" s="62"/>
      <c r="M23" s="62"/>
      <c r="N23" s="29"/>
      <c r="O23" s="34"/>
      <c r="P23" s="62"/>
      <c r="Q23" s="34"/>
      <c r="R23" s="29"/>
      <c r="S23" s="62">
        <v>1908.0899539999991</v>
      </c>
      <c r="T23" s="62"/>
      <c r="U23" s="62"/>
      <c r="V23" s="29"/>
      <c r="W23" s="34"/>
      <c r="X23" s="62"/>
      <c r="Y23" s="34"/>
      <c r="Z23" s="29"/>
      <c r="AA23" s="62">
        <v>5043.3692729999993</v>
      </c>
      <c r="AB23" s="62"/>
      <c r="AC23" s="62"/>
      <c r="AD23" s="29"/>
      <c r="AE23" s="34"/>
      <c r="AF23" s="62"/>
      <c r="AG23" s="34"/>
      <c r="AH23" s="29"/>
      <c r="AI23" s="62">
        <v>2202.3387089999987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6781.7120500000001</v>
      </c>
      <c r="D24" s="62"/>
      <c r="E24" s="62"/>
      <c r="F24" s="29"/>
      <c r="G24" s="34"/>
      <c r="H24" s="62"/>
      <c r="I24" s="34"/>
      <c r="J24" s="29"/>
      <c r="K24" s="62">
        <v>5243.5567060000003</v>
      </c>
      <c r="L24" s="62"/>
      <c r="M24" s="62"/>
      <c r="N24" s="29"/>
      <c r="O24" s="34"/>
      <c r="P24" s="62"/>
      <c r="Q24" s="34"/>
      <c r="R24" s="29"/>
      <c r="S24" s="62">
        <v>1538.1553439999998</v>
      </c>
      <c r="T24" s="62"/>
      <c r="U24" s="62"/>
      <c r="V24" s="29"/>
      <c r="W24" s="34"/>
      <c r="X24" s="62"/>
      <c r="Y24" s="34"/>
      <c r="Z24" s="29"/>
      <c r="AA24" s="62">
        <v>4950.9364699999996</v>
      </c>
      <c r="AB24" s="62"/>
      <c r="AC24" s="62"/>
      <c r="AD24" s="29"/>
      <c r="AE24" s="34"/>
      <c r="AF24" s="62"/>
      <c r="AG24" s="34"/>
      <c r="AH24" s="29"/>
      <c r="AI24" s="62">
        <v>1830.7755799999993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5645.5945139999994</v>
      </c>
      <c r="D25" s="62"/>
      <c r="E25" s="62"/>
      <c r="F25" s="29"/>
      <c r="G25" s="34"/>
      <c r="H25" s="62"/>
      <c r="I25" s="34"/>
      <c r="J25" s="29"/>
      <c r="K25" s="62">
        <v>4245.7374419999987</v>
      </c>
      <c r="L25" s="62"/>
      <c r="M25" s="62"/>
      <c r="N25" s="29"/>
      <c r="O25" s="34"/>
      <c r="P25" s="62"/>
      <c r="Q25" s="34"/>
      <c r="R25" s="29"/>
      <c r="S25" s="62">
        <v>1399.8570720000007</v>
      </c>
      <c r="T25" s="62"/>
      <c r="U25" s="62"/>
      <c r="V25" s="29"/>
      <c r="W25" s="34"/>
      <c r="X25" s="62"/>
      <c r="Y25" s="34"/>
      <c r="Z25" s="29"/>
      <c r="AA25" s="62">
        <v>3940.1953570000001</v>
      </c>
      <c r="AB25" s="62"/>
      <c r="AC25" s="62"/>
      <c r="AD25" s="29"/>
      <c r="AE25" s="34"/>
      <c r="AF25" s="62"/>
      <c r="AG25" s="34"/>
      <c r="AH25" s="29"/>
      <c r="AI25" s="62">
        <v>1705.3991570000001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49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199" t="s">
        <v>660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1">
        <f>SUM(Q11:Q22)</f>
        <v>74677.936862000002</v>
      </c>
      <c r="R10" s="72"/>
      <c r="S10" s="73">
        <v>-2.5709716925145187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62">
        <v>6243.279204999998</v>
      </c>
      <c r="R11" s="78">
        <v>8315.2110250000023</v>
      </c>
      <c r="S11" s="77">
        <v>12.927079925172919</v>
      </c>
      <c r="T11" s="78">
        <v>10.384286335208088</v>
      </c>
      <c r="U11" s="77">
        <v>10.362427936382829</v>
      </c>
      <c r="V11" s="68"/>
      <c r="W11" s="77">
        <v>13.590887470341713</v>
      </c>
      <c r="X11" s="29"/>
      <c r="Y11" s="61" t="s">
        <v>521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62">
        <v>6236.3837510000003</v>
      </c>
      <c r="R12" s="78">
        <v>8385.1434730000001</v>
      </c>
      <c r="S12" s="77">
        <v>5.8813994570096213</v>
      </c>
      <c r="T12" s="78">
        <v>3.1579159244025732</v>
      </c>
      <c r="U12" s="77">
        <v>-0.11044602961975158</v>
      </c>
      <c r="V12" s="68"/>
      <c r="W12" s="77">
        <v>9.709801466865315</v>
      </c>
      <c r="X12" s="29"/>
      <c r="Y12" s="61" t="s">
        <v>522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62">
        <v>7325.2749189999959</v>
      </c>
      <c r="R13" s="78">
        <v>9541.432573</v>
      </c>
      <c r="S13" s="77">
        <v>12.870145390705673</v>
      </c>
      <c r="T13" s="78">
        <v>5.5146809360701212</v>
      </c>
      <c r="U13" s="77">
        <v>17.460297689753162</v>
      </c>
      <c r="V13" s="68"/>
      <c r="W13" s="77">
        <v>13.126824537498536</v>
      </c>
      <c r="X13" s="29"/>
      <c r="Y13" s="61" t="s">
        <v>523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62">
        <v>5788.8351889999994</v>
      </c>
      <c r="R14" s="78">
        <v>7990.2887220000011</v>
      </c>
      <c r="S14" s="77">
        <v>-4.8097240531447198</v>
      </c>
      <c r="T14" s="78">
        <v>-7.6777915446142799</v>
      </c>
      <c r="U14" s="77">
        <v>-20.974499209781769</v>
      </c>
      <c r="V14" s="68"/>
      <c r="W14" s="77">
        <v>7.4310070743720473</v>
      </c>
      <c r="X14" s="29"/>
      <c r="Y14" s="61" t="s">
        <v>524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62">
        <v>6765.9281820000006</v>
      </c>
      <c r="R15" s="78">
        <v>9300.3761179999983</v>
      </c>
      <c r="S15" s="77">
        <v>-3.1301715280347508</v>
      </c>
      <c r="T15" s="78">
        <v>-4.9442130555765686</v>
      </c>
      <c r="U15" s="77">
        <v>16.878922289179727</v>
      </c>
      <c r="V15" s="68"/>
      <c r="W15" s="77">
        <v>2.065886319926193</v>
      </c>
      <c r="X15" s="29"/>
      <c r="Y15" s="61" t="s">
        <v>525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62">
        <v>6723.297544</v>
      </c>
      <c r="R16" s="78">
        <v>9016.2193840000018</v>
      </c>
      <c r="S16" s="77">
        <v>-3.0066916618608559</v>
      </c>
      <c r="T16" s="78">
        <v>-5.9699434026023397</v>
      </c>
      <c r="U16" s="77">
        <v>-0.63007819257400399</v>
      </c>
      <c r="V16" s="68"/>
      <c r="W16" s="77">
        <v>-4.6738614556715703</v>
      </c>
      <c r="X16" s="29"/>
      <c r="Y16" s="61" t="s">
        <v>526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62">
        <v>6274.6433609999995</v>
      </c>
      <c r="R17" s="78">
        <v>8580.0962610000006</v>
      </c>
      <c r="S17" s="77">
        <v>-10.868875083096214</v>
      </c>
      <c r="T17" s="78">
        <v>-7.6988669399025014</v>
      </c>
      <c r="U17" s="77">
        <v>-6.6731269896033041</v>
      </c>
      <c r="V17" s="68"/>
      <c r="W17" s="77">
        <v>-6.8477559011244153</v>
      </c>
      <c r="X17" s="29"/>
      <c r="Y17" s="61" t="s">
        <v>527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62">
        <v>5172.2883159999992</v>
      </c>
      <c r="R18" s="78">
        <v>7682.2288299999991</v>
      </c>
      <c r="S18" s="77">
        <v>-8.8502700336543683</v>
      </c>
      <c r="T18" s="78">
        <v>-15.898836657294353</v>
      </c>
      <c r="U18" s="77">
        <v>-17.568409574505537</v>
      </c>
      <c r="V18" s="68"/>
      <c r="W18" s="77">
        <v>-6.912143832396211</v>
      </c>
      <c r="X18" s="29"/>
      <c r="Y18" s="61" t="s">
        <v>528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62">
        <v>5884.4441939999997</v>
      </c>
      <c r="R19" s="78">
        <v>8483.379101999999</v>
      </c>
      <c r="S19" s="77">
        <v>-13.030719444046085</v>
      </c>
      <c r="T19" s="78">
        <v>-12.258811926891156</v>
      </c>
      <c r="U19" s="77">
        <v>13.768680987813681</v>
      </c>
      <c r="V19" s="68"/>
      <c r="W19" s="77">
        <v>-9.6359214354536107</v>
      </c>
      <c r="X19" s="29"/>
      <c r="Y19" s="61" t="s">
        <v>529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62">
        <v>6111.8232209999996</v>
      </c>
      <c r="R20" s="78">
        <v>8832.0828860000001</v>
      </c>
      <c r="S20" s="77">
        <v>-7.3526373183226355</v>
      </c>
      <c r="T20" s="78">
        <v>-5.1183751342317407</v>
      </c>
      <c r="U20" s="77">
        <v>3.8640697320546167</v>
      </c>
      <c r="V20" s="68"/>
      <c r="W20" s="77">
        <v>-7.8567177813358597</v>
      </c>
      <c r="X20" s="29"/>
      <c r="Y20" s="61" t="s">
        <v>530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62">
        <v>6778.6254380000028</v>
      </c>
      <c r="R21" s="78">
        <v>8804.7027999999991</v>
      </c>
      <c r="S21" s="77">
        <v>-3.2736239337624795</v>
      </c>
      <c r="T21" s="78">
        <v>-8.3897394397017564</v>
      </c>
      <c r="U21" s="77">
        <v>10.910037690699156</v>
      </c>
      <c r="V21" s="68"/>
      <c r="W21" s="77">
        <v>-6.2326888555297728</v>
      </c>
      <c r="X21" s="29"/>
      <c r="Y21" s="61" t="s">
        <v>531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62">
        <v>5373.1135420000001</v>
      </c>
      <c r="R22" s="78">
        <v>8134.5378859999992</v>
      </c>
      <c r="S22" s="77">
        <v>-5.0194879001926864</v>
      </c>
      <c r="T22" s="78">
        <v>-5.1058161288414823</v>
      </c>
      <c r="U22" s="77">
        <v>-20.734467612281748</v>
      </c>
      <c r="V22" s="68"/>
      <c r="W22" s="77">
        <v>-2.9456412073906364</v>
      </c>
      <c r="X22" s="29"/>
      <c r="Y22" s="61" t="s">
        <v>532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2024</v>
      </c>
      <c r="B24" s="29"/>
      <c r="C24" s="69" t="s">
        <v>296</v>
      </c>
      <c r="D24" s="66"/>
      <c r="E24" s="71">
        <f>SUM(E25:E36)</f>
        <v>78895.068759999995</v>
      </c>
      <c r="F24" s="72"/>
      <c r="G24" s="73">
        <f t="shared" ref="G24:G36" si="2">E24/E10*100-100</f>
        <v>2.0104785650741235</v>
      </c>
      <c r="H24" s="74"/>
      <c r="I24" s="75"/>
      <c r="J24" s="70"/>
      <c r="K24" s="71">
        <f>SUM(K25:K36)</f>
        <v>73490.273198999988</v>
      </c>
      <c r="L24" s="72"/>
      <c r="M24" s="73">
        <f t="shared" ref="M24:M36" si="3">K24/K10*100-100</f>
        <v>1.4742084943153202</v>
      </c>
      <c r="N24" s="74"/>
      <c r="O24" s="75"/>
      <c r="P24" s="76"/>
      <c r="Q24" s="71">
        <f>SUM(Q25:Q36)</f>
        <v>75502.8891</v>
      </c>
      <c r="R24" s="72"/>
      <c r="S24" s="73">
        <v>1.1046800067929752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6323.1797489999981</v>
      </c>
      <c r="F25" s="62"/>
      <c r="G25" s="77">
        <f t="shared" si="2"/>
        <v>-0.90109654243869386</v>
      </c>
      <c r="H25" s="78"/>
      <c r="I25" s="77">
        <f>E25/E22*100-100</f>
        <v>9.0995253869721466</v>
      </c>
      <c r="J25" s="29"/>
      <c r="K25" s="62">
        <v>5859.6497039999986</v>
      </c>
      <c r="L25" s="62"/>
      <c r="M25" s="77">
        <f t="shared" si="3"/>
        <v>-0.56713148473116348</v>
      </c>
      <c r="N25" s="78"/>
      <c r="O25" s="77">
        <f>K25/K22*100-100</f>
        <v>9.0901263571561799</v>
      </c>
      <c r="P25" s="68"/>
      <c r="Q25" s="62">
        <v>6212.8186699999978</v>
      </c>
      <c r="R25" s="78">
        <v>7976.5506960000012</v>
      </c>
      <c r="S25" s="77">
        <v>-0.48789320483385268</v>
      </c>
      <c r="T25" s="78">
        <v>-4.0727809310167231</v>
      </c>
      <c r="U25" s="77">
        <v>15.627905895460373</v>
      </c>
      <c r="V25" s="68"/>
      <c r="W25" s="77">
        <v>-1.3881635640826175</v>
      </c>
      <c r="X25" s="29"/>
      <c r="Y25" s="61" t="s">
        <v>521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6504.7796069999986</v>
      </c>
      <c r="F26" s="62"/>
      <c r="G26" s="77">
        <f t="shared" si="2"/>
        <v>1.5406107014614463</v>
      </c>
      <c r="H26" s="78"/>
      <c r="I26" s="77">
        <f>E26/E25*100-100</f>
        <v>2.8719705149726309</v>
      </c>
      <c r="J26" s="29"/>
      <c r="K26" s="62">
        <v>6055.2570319999995</v>
      </c>
      <c r="L26" s="62"/>
      <c r="M26" s="77">
        <f t="shared" si="3"/>
        <v>0.73166589499061274</v>
      </c>
      <c r="N26" s="78"/>
      <c r="O26" s="77">
        <f>K26/K25*100-100</f>
        <v>3.338208559915671</v>
      </c>
      <c r="P26" s="68"/>
      <c r="Q26" s="62">
        <v>6344.1434269999982</v>
      </c>
      <c r="R26" s="78">
        <v>8489.976971</v>
      </c>
      <c r="S26" s="77">
        <v>1.7279192606247022</v>
      </c>
      <c r="T26" s="78">
        <v>1.2502290311139177</v>
      </c>
      <c r="U26" s="77">
        <v>2.1137709625122625</v>
      </c>
      <c r="V26" s="68"/>
      <c r="W26" s="77">
        <v>0.30151276940608795</v>
      </c>
      <c r="X26" s="29"/>
      <c r="Y26" s="61" t="s">
        <v>522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6777.0391930000023</v>
      </c>
      <c r="F27" s="62"/>
      <c r="G27" s="77">
        <f t="shared" si="2"/>
        <v>-13.532499151867995</v>
      </c>
      <c r="H27" s="78"/>
      <c r="I27" s="77">
        <f t="shared" ref="I27:I36" si="4">E27/E26*100-100</f>
        <v>4.1855312931281503</v>
      </c>
      <c r="J27" s="29"/>
      <c r="K27" s="62">
        <v>6423.3762520000018</v>
      </c>
      <c r="L27" s="62"/>
      <c r="M27" s="77">
        <f t="shared" si="3"/>
        <v>-13.595510028490054</v>
      </c>
      <c r="N27" s="78"/>
      <c r="O27" s="77">
        <f t="shared" ref="O27:O36" si="5">K27/K26*100-100</f>
        <v>6.0793326865336184</v>
      </c>
      <c r="P27" s="68"/>
      <c r="Q27" s="62">
        <v>6320.5043960000021</v>
      </c>
      <c r="R27" s="78">
        <v>8372.9221589999997</v>
      </c>
      <c r="S27" s="77">
        <v>-13.716488925130463</v>
      </c>
      <c r="T27" s="78">
        <v>-12.246697810416947</v>
      </c>
      <c r="U27" s="77">
        <v>-0.37261186276764136</v>
      </c>
      <c r="V27" s="68"/>
      <c r="W27" s="77">
        <v>-4.9428559824817881</v>
      </c>
      <c r="X27" s="29"/>
      <c r="Y27" s="61" t="s">
        <v>523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6853.8846340000009</v>
      </c>
      <c r="F28" s="62"/>
      <c r="G28" s="77">
        <f t="shared" si="2"/>
        <v>14.949688928771906</v>
      </c>
      <c r="H28" s="78"/>
      <c r="I28" s="77">
        <f t="shared" si="4"/>
        <v>1.1339087588481362</v>
      </c>
      <c r="J28" s="29"/>
      <c r="K28" s="62">
        <v>6230.0485680000002</v>
      </c>
      <c r="L28" s="62"/>
      <c r="M28" s="77">
        <f t="shared" si="3"/>
        <v>12.155669490369547</v>
      </c>
      <c r="N28" s="78"/>
      <c r="O28" s="77">
        <f t="shared" si="5"/>
        <v>-3.0097518254485891</v>
      </c>
      <c r="P28" s="68"/>
      <c r="Q28" s="62">
        <v>6703.0385620000006</v>
      </c>
      <c r="R28" s="78">
        <v>9087.1575099999991</v>
      </c>
      <c r="S28" s="77">
        <v>15.792527220971493</v>
      </c>
      <c r="T28" s="78">
        <v>13.727523825014515</v>
      </c>
      <c r="U28" s="77">
        <v>6.0522727623145016</v>
      </c>
      <c r="V28" s="68"/>
      <c r="W28" s="77">
        <v>-0.34921652672136361</v>
      </c>
      <c r="X28" s="29"/>
      <c r="Y28" s="61" t="s">
        <v>524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6831.9199859999981</v>
      </c>
      <c r="F29" s="62"/>
      <c r="G29" s="77">
        <f t="shared" si="2"/>
        <v>-1.209379842314533</v>
      </c>
      <c r="H29" s="78"/>
      <c r="I29" s="77">
        <f t="shared" si="4"/>
        <v>-0.32047005709789289</v>
      </c>
      <c r="J29" s="29"/>
      <c r="K29" s="62">
        <v>6343.495904999997</v>
      </c>
      <c r="L29" s="62"/>
      <c r="M29" s="77">
        <f t="shared" si="3"/>
        <v>-1.9175111276125136</v>
      </c>
      <c r="N29" s="78"/>
      <c r="O29" s="77">
        <f t="shared" si="5"/>
        <v>1.8209703465669236</v>
      </c>
      <c r="P29" s="68"/>
      <c r="Q29" s="62">
        <v>6655.1953839999978</v>
      </c>
      <c r="R29" s="78">
        <v>8921.0150049999957</v>
      </c>
      <c r="S29" s="77">
        <v>-1.6366239046786717</v>
      </c>
      <c r="T29" s="78">
        <v>-4.0789867870589092</v>
      </c>
      <c r="U29" s="77">
        <v>-0.71375358440019454</v>
      </c>
      <c r="V29" s="68"/>
      <c r="W29" s="77">
        <v>-1.2207715842366014</v>
      </c>
      <c r="X29" s="29"/>
      <c r="Y29" s="61" t="s">
        <v>525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6551.5818259999996</v>
      </c>
      <c r="F30" s="62"/>
      <c r="G30" s="77">
        <f t="shared" si="2"/>
        <v>-4.861284343687359</v>
      </c>
      <c r="H30" s="78"/>
      <c r="I30" s="77">
        <f t="shared" si="4"/>
        <v>-4.1033583615509031</v>
      </c>
      <c r="J30" s="29"/>
      <c r="K30" s="62">
        <v>6075.7005679999984</v>
      </c>
      <c r="L30" s="62"/>
      <c r="M30" s="77">
        <f t="shared" si="3"/>
        <v>-5.7421629578336706</v>
      </c>
      <c r="N30" s="78"/>
      <c r="O30" s="77">
        <f t="shared" si="5"/>
        <v>-4.2215734196174139</v>
      </c>
      <c r="P30" s="68"/>
      <c r="Q30" s="62">
        <v>6207.7043809999996</v>
      </c>
      <c r="R30" s="78">
        <v>8343.1963830000004</v>
      </c>
      <c r="S30" s="77">
        <v>-7.6687542032127567</v>
      </c>
      <c r="T30" s="78">
        <v>-7.4645810215569242</v>
      </c>
      <c r="U30" s="77">
        <v>-6.7239348686265146</v>
      </c>
      <c r="V30" s="68"/>
      <c r="W30" s="77">
        <v>2.3930701506440499</v>
      </c>
      <c r="X30" s="29"/>
      <c r="Y30" s="61" t="s">
        <v>526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7882.0410090000005</v>
      </c>
      <c r="F31" s="62"/>
      <c r="G31" s="77">
        <f t="shared" si="2"/>
        <v>23.052705174152649</v>
      </c>
      <c r="H31" s="78"/>
      <c r="I31" s="77">
        <f t="shared" si="4"/>
        <v>20.307449686731587</v>
      </c>
      <c r="J31" s="29"/>
      <c r="K31" s="62">
        <v>7347.9882420000004</v>
      </c>
      <c r="L31" s="62"/>
      <c r="M31" s="77">
        <f t="shared" si="3"/>
        <v>21.198179423615798</v>
      </c>
      <c r="N31" s="78"/>
      <c r="O31" s="77">
        <f t="shared" si="5"/>
        <v>20.940592113788355</v>
      </c>
      <c r="P31" s="68"/>
      <c r="Q31" s="62">
        <v>6773.6776270000009</v>
      </c>
      <c r="R31" s="78">
        <v>9618.1446480000013</v>
      </c>
      <c r="S31" s="77">
        <v>7.9531893254960835</v>
      </c>
      <c r="T31" s="78">
        <v>12.09833031499133</v>
      </c>
      <c r="U31" s="77">
        <v>9.1172712368888398</v>
      </c>
      <c r="V31" s="68"/>
      <c r="W31" s="77">
        <v>5.2368251970553246</v>
      </c>
      <c r="X31" s="29"/>
      <c r="Y31" s="61" t="s">
        <v>527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5164.2700170000007</v>
      </c>
      <c r="F32" s="62"/>
      <c r="G32" s="77">
        <f t="shared" si="2"/>
        <v>-2.8602715607614044</v>
      </c>
      <c r="H32" s="78"/>
      <c r="I32" s="77">
        <f t="shared" si="4"/>
        <v>-34.480548742346684</v>
      </c>
      <c r="J32" s="29"/>
      <c r="K32" s="62">
        <v>4706.0239050000009</v>
      </c>
      <c r="L32" s="62"/>
      <c r="M32" s="77">
        <f t="shared" si="3"/>
        <v>-2.5731659639006921</v>
      </c>
      <c r="N32" s="78"/>
      <c r="O32" s="77">
        <f t="shared" si="5"/>
        <v>-35.954934194082227</v>
      </c>
      <c r="P32" s="68"/>
      <c r="Q32" s="62">
        <v>5037.8687960000007</v>
      </c>
      <c r="R32" s="78">
        <v>7753.7723430000005</v>
      </c>
      <c r="S32" s="77">
        <v>-2.5988404316941143</v>
      </c>
      <c r="T32" s="78">
        <v>0.93128588829085857</v>
      </c>
      <c r="U32" s="77">
        <v>-25.625796304226739</v>
      </c>
      <c r="V32" s="68"/>
      <c r="W32" s="77">
        <v>5.3191676686927565</v>
      </c>
      <c r="X32" s="29"/>
      <c r="Y32" s="61" t="s">
        <v>528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6333.358193</v>
      </c>
      <c r="F33" s="62"/>
      <c r="G33" s="77">
        <f t="shared" si="2"/>
        <v>2.5679890895558941</v>
      </c>
      <c r="H33" s="78"/>
      <c r="I33" s="77">
        <f t="shared" si="4"/>
        <v>22.638014126905375</v>
      </c>
      <c r="J33" s="29"/>
      <c r="K33" s="62">
        <v>5950.5491590000011</v>
      </c>
      <c r="L33" s="62"/>
      <c r="M33" s="77">
        <f t="shared" si="3"/>
        <v>2.4259345608848832</v>
      </c>
      <c r="N33" s="78"/>
      <c r="O33" s="77">
        <f t="shared" si="5"/>
        <v>26.445366175843944</v>
      </c>
      <c r="P33" s="68"/>
      <c r="Q33" s="62">
        <v>6208.9830250000005</v>
      </c>
      <c r="R33" s="78">
        <v>8578.1493100000007</v>
      </c>
      <c r="S33" s="77">
        <v>5.5151994020252886</v>
      </c>
      <c r="T33" s="78">
        <v>1.1171280554662388</v>
      </c>
      <c r="U33" s="77">
        <v>23.246223282548527</v>
      </c>
      <c r="V33" s="68"/>
      <c r="W33" s="77">
        <v>8.2872369243808492</v>
      </c>
      <c r="X33" s="29"/>
      <c r="Y33" s="61" t="s">
        <v>529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7245.7079819999981</v>
      </c>
      <c r="F34" s="62"/>
      <c r="G34" s="77">
        <f t="shared" si="2"/>
        <v>14.36249522584221</v>
      </c>
      <c r="H34" s="78"/>
      <c r="I34" s="77">
        <f t="shared" si="4"/>
        <v>14.405466439721977</v>
      </c>
      <c r="J34" s="29"/>
      <c r="K34" s="62">
        <v>6830.2478519999986</v>
      </c>
      <c r="L34" s="62"/>
      <c r="M34" s="77">
        <f t="shared" si="3"/>
        <v>13.808002286184134</v>
      </c>
      <c r="N34" s="78"/>
      <c r="O34" s="77">
        <f t="shared" si="5"/>
        <v>14.783487531894153</v>
      </c>
      <c r="P34" s="68"/>
      <c r="Q34" s="62">
        <v>6920.2641369999983</v>
      </c>
      <c r="R34" s="78">
        <v>9821.7495099999996</v>
      </c>
      <c r="S34" s="77">
        <v>13.227491810008928</v>
      </c>
      <c r="T34" s="78">
        <v>11.205359333399699</v>
      </c>
      <c r="U34" s="77">
        <v>11.455678154314143</v>
      </c>
      <c r="V34" s="68"/>
      <c r="W34" s="77">
        <v>5.1409866499384691</v>
      </c>
      <c r="X34" s="29"/>
      <c r="Y34" s="61" t="s">
        <v>530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6781.7120499999992</v>
      </c>
      <c r="F35" s="62"/>
      <c r="G35" s="77">
        <f t="shared" si="2"/>
        <v>-2.0443538422907181</v>
      </c>
      <c r="H35" s="78"/>
      <c r="I35" s="77">
        <f t="shared" si="4"/>
        <v>-6.4037349166247282</v>
      </c>
      <c r="J35" s="29"/>
      <c r="K35" s="62">
        <v>6356.0251679999983</v>
      </c>
      <c r="L35" s="62"/>
      <c r="M35" s="77">
        <f t="shared" si="3"/>
        <v>-2.8186133298102192</v>
      </c>
      <c r="N35" s="78"/>
      <c r="O35" s="77">
        <f t="shared" si="5"/>
        <v>-6.94297914622733</v>
      </c>
      <c r="P35" s="68"/>
      <c r="Q35" s="62">
        <v>6638.4380189999993</v>
      </c>
      <c r="R35" s="78">
        <v>8716.5914319999993</v>
      </c>
      <c r="S35" s="77">
        <v>-2.0680803251664059</v>
      </c>
      <c r="T35" s="78">
        <v>-1.0007307458464112</v>
      </c>
      <c r="U35" s="77">
        <v>-4.0724763162316719</v>
      </c>
      <c r="V35" s="68"/>
      <c r="W35" s="77">
        <v>4.7700576580729717</v>
      </c>
      <c r="X35" s="29"/>
      <c r="Y35" s="61" t="s">
        <v>531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5645.5945139999994</v>
      </c>
      <c r="F36" s="62"/>
      <c r="G36" s="77">
        <f t="shared" si="2"/>
        <v>-2.5914640332496788</v>
      </c>
      <c r="H36" s="78"/>
      <c r="I36" s="77">
        <f t="shared" si="4"/>
        <v>-16.752665516077172</v>
      </c>
      <c r="J36" s="29"/>
      <c r="K36" s="62">
        <v>5311.910844</v>
      </c>
      <c r="L36" s="62"/>
      <c r="M36" s="77">
        <f t="shared" si="3"/>
        <v>-1.1072240761530168</v>
      </c>
      <c r="N36" s="78"/>
      <c r="O36" s="77">
        <f t="shared" si="5"/>
        <v>-16.42715842688429</v>
      </c>
      <c r="P36" s="68"/>
      <c r="Q36" s="62">
        <v>5480.2526759999992</v>
      </c>
      <c r="R36" s="78">
        <v>8589.1697100000001</v>
      </c>
      <c r="S36" s="77">
        <v>1.9939860411012091</v>
      </c>
      <c r="T36" s="78">
        <v>5.5889078196125581</v>
      </c>
      <c r="U36" s="77">
        <v>-17.446654464275113</v>
      </c>
      <c r="V36" s="68"/>
      <c r="W36" s="77">
        <v>3.2445333089171839</v>
      </c>
      <c r="X36" s="29"/>
      <c r="Y36" s="61" t="s">
        <v>532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7051.1228080000019</v>
      </c>
      <c r="F39" s="62"/>
      <c r="G39" s="77">
        <f t="shared" ref="G39:G45" si="6">E39/E25*100-100</f>
        <v>11.512294255356693</v>
      </c>
      <c r="H39" s="78"/>
      <c r="I39" s="77">
        <f>E39/E36*100-100</f>
        <v>24.896019197173302</v>
      </c>
      <c r="J39" s="29"/>
      <c r="K39" s="62">
        <v>6636.0804440000011</v>
      </c>
      <c r="L39" s="62"/>
      <c r="M39" s="77">
        <f t="shared" ref="M39:M45" si="7">K39/K25*100-100</f>
        <v>13.25046341029541</v>
      </c>
      <c r="N39" s="78"/>
      <c r="O39" s="77">
        <f>K39/K36*100-100</f>
        <v>24.928309960166217</v>
      </c>
      <c r="P39" s="68"/>
      <c r="Q39" s="62">
        <v>6186.5835100000022</v>
      </c>
      <c r="R39" s="78">
        <v>8302.0706859999991</v>
      </c>
      <c r="S39" s="77">
        <v>-0.42227467746126024</v>
      </c>
      <c r="T39" s="78">
        <v>4.0809618393478786</v>
      </c>
      <c r="U39" s="77">
        <v>12.888654515754013</v>
      </c>
      <c r="V39" s="68"/>
      <c r="W39" s="77">
        <v>2.290760247650752</v>
      </c>
      <c r="X39" s="29"/>
      <c r="Y39" s="61" t="s">
        <v>521</v>
      </c>
      <c r="Z39" s="29"/>
      <c r="AA39" s="198"/>
    </row>
    <row r="40" spans="1:27" ht="13.5" customHeight="1" x14ac:dyDescent="0.2">
      <c r="A40" s="198"/>
      <c r="B40" s="29"/>
      <c r="C40" s="61" t="s">
        <v>327</v>
      </c>
      <c r="D40" s="29"/>
      <c r="E40" s="62">
        <v>7253.1330189999971</v>
      </c>
      <c r="F40" s="62"/>
      <c r="G40" s="77">
        <f t="shared" si="6"/>
        <v>11.504669753832573</v>
      </c>
      <c r="H40" s="78"/>
      <c r="I40" s="77">
        <f t="shared" ref="I40:I45" si="8">E40/E39*100-100</f>
        <v>2.864936783838175</v>
      </c>
      <c r="J40" s="29"/>
      <c r="K40" s="62">
        <v>6843.2450999999974</v>
      </c>
      <c r="L40" s="62"/>
      <c r="M40" s="77">
        <f t="shared" si="7"/>
        <v>13.013288516668169</v>
      </c>
      <c r="N40" s="78"/>
      <c r="O40" s="77">
        <f t="shared" ref="O40:O45" si="9">K40/K39*100-100</f>
        <v>3.1217924156917718</v>
      </c>
      <c r="P40" s="68"/>
      <c r="Q40" s="62">
        <v>6400.3592599999974</v>
      </c>
      <c r="R40" s="78">
        <v>8972.4639650000026</v>
      </c>
      <c r="S40" s="77">
        <v>0.88610595972265571</v>
      </c>
      <c r="T40" s="78">
        <v>5.6830188780025992</v>
      </c>
      <c r="U40" s="77">
        <v>3.455473439491243</v>
      </c>
      <c r="V40" s="68"/>
      <c r="W40" s="77">
        <v>7.1204814869781075</v>
      </c>
      <c r="X40" s="29"/>
      <c r="Y40" s="61" t="s">
        <v>522</v>
      </c>
      <c r="Z40" s="29"/>
      <c r="AA40" s="198"/>
    </row>
    <row r="41" spans="1:27" ht="13.5" customHeight="1" x14ac:dyDescent="0.2">
      <c r="A41" s="198"/>
      <c r="B41" s="29"/>
      <c r="C41" s="61" t="s">
        <v>328</v>
      </c>
      <c r="D41" s="29"/>
      <c r="E41" s="62">
        <v>6782.3269250000012</v>
      </c>
      <c r="F41" s="62"/>
      <c r="G41" s="77">
        <f t="shared" si="6"/>
        <v>7.8024220451027304E-2</v>
      </c>
      <c r="H41" s="78"/>
      <c r="I41" s="77">
        <f t="shared" si="8"/>
        <v>-6.4910721031407093</v>
      </c>
      <c r="J41" s="29"/>
      <c r="K41" s="62">
        <v>6442.7835880000002</v>
      </c>
      <c r="L41" s="62"/>
      <c r="M41" s="77">
        <f t="shared" si="7"/>
        <v>0.30213606114004676</v>
      </c>
      <c r="N41" s="78"/>
      <c r="O41" s="77">
        <f t="shared" si="9"/>
        <v>-5.8519241404928977</v>
      </c>
      <c r="P41" s="68"/>
      <c r="Q41" s="62">
        <v>6386.4404230000009</v>
      </c>
      <c r="R41" s="78">
        <v>9138.2086800000034</v>
      </c>
      <c r="S41" s="77">
        <v>1.0432083085287758</v>
      </c>
      <c r="T41" s="78">
        <v>9.1400171465514148</v>
      </c>
      <c r="U41" s="77">
        <v>-0.21746962060372255</v>
      </c>
      <c r="V41" s="68"/>
      <c r="W41" s="77">
        <v>7.5571757850274111</v>
      </c>
      <c r="X41" s="29"/>
      <c r="Y41" s="61" t="s">
        <v>523</v>
      </c>
      <c r="Z41" s="29"/>
      <c r="AA41" s="198"/>
    </row>
    <row r="42" spans="1:27" ht="13.5" customHeight="1" x14ac:dyDescent="0.2">
      <c r="A42" s="198"/>
      <c r="B42" s="29"/>
      <c r="C42" s="61" t="s">
        <v>329</v>
      </c>
      <c r="D42" s="29"/>
      <c r="E42" s="62">
        <v>6425.5346869999985</v>
      </c>
      <c r="F42" s="62"/>
      <c r="G42" s="77">
        <f t="shared" si="6"/>
        <v>-6.2497396713550017</v>
      </c>
      <c r="H42" s="78"/>
      <c r="I42" s="77">
        <f t="shared" si="8"/>
        <v>-5.2606169231513888</v>
      </c>
      <c r="J42" s="29"/>
      <c r="K42" s="62">
        <v>6008.0984459999981</v>
      </c>
      <c r="L42" s="62"/>
      <c r="M42" s="77">
        <f t="shared" si="7"/>
        <v>-3.5625745060805087</v>
      </c>
      <c r="N42" s="78"/>
      <c r="O42" s="77">
        <f t="shared" si="9"/>
        <v>-6.7468530653369214</v>
      </c>
      <c r="P42" s="68"/>
      <c r="Q42" s="62">
        <v>6164.8844229999986</v>
      </c>
      <c r="R42" s="78">
        <v>8810.4697400000005</v>
      </c>
      <c r="S42" s="77">
        <v>-8.0285102647452504</v>
      </c>
      <c r="T42" s="78">
        <v>-3.04482198856482</v>
      </c>
      <c r="U42" s="77">
        <v>-3.4691625588817061</v>
      </c>
      <c r="V42" s="68"/>
      <c r="W42" s="77">
        <v>1.6154945769151823</v>
      </c>
      <c r="X42" s="29"/>
      <c r="Y42" s="61" t="s">
        <v>524</v>
      </c>
      <c r="Z42" s="29"/>
      <c r="AA42" s="198"/>
    </row>
    <row r="43" spans="1:27" ht="13.5" customHeight="1" x14ac:dyDescent="0.2">
      <c r="A43" s="198"/>
      <c r="B43" s="29"/>
      <c r="C43" s="61" t="s">
        <v>330</v>
      </c>
      <c r="D43" s="29"/>
      <c r="E43" s="62">
        <v>6988.920204</v>
      </c>
      <c r="F43" s="62"/>
      <c r="G43" s="77">
        <f t="shared" si="6"/>
        <v>2.2980394723844455</v>
      </c>
      <c r="H43" s="78"/>
      <c r="I43" s="77">
        <f t="shared" si="8"/>
        <v>8.7679165150229608</v>
      </c>
      <c r="J43" s="29"/>
      <c r="K43" s="62">
        <v>6656.1772799999999</v>
      </c>
      <c r="L43" s="62"/>
      <c r="M43" s="77">
        <f t="shared" si="7"/>
        <v>4.9291649223505374</v>
      </c>
      <c r="N43" s="78"/>
      <c r="O43" s="77">
        <f t="shared" si="9"/>
        <v>10.786754575093084</v>
      </c>
      <c r="P43" s="68"/>
      <c r="Q43" s="62">
        <v>6719.6750339999999</v>
      </c>
      <c r="R43" s="78">
        <v>9367.8934390000013</v>
      </c>
      <c r="S43" s="77">
        <v>0.96886186324476853</v>
      </c>
      <c r="T43" s="78">
        <v>5.0092779100757241</v>
      </c>
      <c r="U43" s="77">
        <v>8.9992053854275724</v>
      </c>
      <c r="V43" s="68"/>
      <c r="W43" s="77">
        <v>-1.3002200448354557</v>
      </c>
      <c r="X43" s="29"/>
      <c r="Y43" s="61" t="s">
        <v>525</v>
      </c>
      <c r="Z43" s="29"/>
      <c r="AA43" s="198"/>
    </row>
    <row r="44" spans="1:27" ht="13.5" customHeight="1" x14ac:dyDescent="0.2">
      <c r="A44" s="198"/>
      <c r="B44" s="29"/>
      <c r="C44" s="61" t="s">
        <v>331</v>
      </c>
      <c r="D44" s="29"/>
      <c r="E44" s="62">
        <v>6561.4697829999986</v>
      </c>
      <c r="F44" s="62"/>
      <c r="G44" s="77">
        <f t="shared" si="6"/>
        <v>0.15092472722784578</v>
      </c>
      <c r="H44" s="78"/>
      <c r="I44" s="77">
        <f t="shared" si="8"/>
        <v>-6.1161153443325418</v>
      </c>
      <c r="J44" s="29"/>
      <c r="K44" s="62">
        <v>6214.3039419999986</v>
      </c>
      <c r="L44" s="62"/>
      <c r="M44" s="77">
        <f t="shared" si="7"/>
        <v>2.2812739444403718</v>
      </c>
      <c r="N44" s="78"/>
      <c r="O44" s="77">
        <f t="shared" si="9"/>
        <v>-6.638545210142027</v>
      </c>
      <c r="P44" s="68"/>
      <c r="Q44" s="62">
        <v>6351.6231799999987</v>
      </c>
      <c r="R44" s="78">
        <v>8762.2297799999997</v>
      </c>
      <c r="S44" s="77">
        <v>2.318390022574107</v>
      </c>
      <c r="T44" s="78">
        <v>5.022456355621884</v>
      </c>
      <c r="U44" s="77">
        <v>-5.4772269810332261</v>
      </c>
      <c r="V44" s="68"/>
      <c r="W44" s="77">
        <v>-1.2919740041416361</v>
      </c>
      <c r="X44" s="29"/>
      <c r="Y44" s="61" t="s">
        <v>526</v>
      </c>
      <c r="Z44" s="29"/>
      <c r="AA44" s="198"/>
    </row>
    <row r="45" spans="1:27" ht="13.5" customHeight="1" x14ac:dyDescent="0.2">
      <c r="A45" s="198"/>
      <c r="B45" s="29"/>
      <c r="C45" s="61" t="s">
        <v>332</v>
      </c>
      <c r="D45" s="29"/>
      <c r="E45" s="62">
        <v>6991.2392929999996</v>
      </c>
      <c r="F45" s="62"/>
      <c r="G45" s="77">
        <f t="shared" si="6"/>
        <v>-11.301663046193895</v>
      </c>
      <c r="H45" s="78"/>
      <c r="I45" s="77">
        <f t="shared" si="8"/>
        <v>6.5498969623160264</v>
      </c>
      <c r="J45" s="29"/>
      <c r="K45" s="62">
        <v>6597.5220779999991</v>
      </c>
      <c r="L45" s="62"/>
      <c r="M45" s="77">
        <f t="shared" si="7"/>
        <v>-10.213219445704198</v>
      </c>
      <c r="N45" s="78"/>
      <c r="O45" s="77">
        <f t="shared" si="9"/>
        <v>6.1667105371203661</v>
      </c>
      <c r="P45" s="68"/>
      <c r="Q45" s="62">
        <v>6795.0519729999996</v>
      </c>
      <c r="R45" s="78">
        <v>9633.5348640000029</v>
      </c>
      <c r="S45" s="77">
        <v>0.31555009223940544</v>
      </c>
      <c r="T45" s="78">
        <v>0.16001231592208853</v>
      </c>
      <c r="U45" s="77">
        <v>6.9813460344478671</v>
      </c>
      <c r="V45" s="68"/>
      <c r="W45" s="77">
        <v>-3.4041620620430422</v>
      </c>
      <c r="X45" s="29"/>
      <c r="Y45" s="61" t="s">
        <v>527</v>
      </c>
      <c r="Z45" s="29"/>
      <c r="AA45" s="198"/>
    </row>
    <row r="46" spans="1:27" ht="6.75" customHeight="1" thickBot="1" x14ac:dyDescent="0.2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80"/>
      <c r="V46" s="81"/>
      <c r="W46" s="80"/>
      <c r="X46" s="80"/>
      <c r="Y46" s="80"/>
      <c r="Z46" s="80"/>
      <c r="AA46" s="63"/>
    </row>
    <row r="47" spans="1:27" ht="13.5" thickTop="1" x14ac:dyDescent="0.2"/>
    <row r="48" spans="1:27" x14ac:dyDescent="0.2">
      <c r="C48" s="7" t="s">
        <v>713</v>
      </c>
    </row>
    <row r="49" spans="3:3" x14ac:dyDescent="0.2">
      <c r="C49" s="7" t="s">
        <v>712</v>
      </c>
    </row>
  </sheetData>
  <mergeCells count="21">
    <mergeCell ref="AA24:AA36"/>
    <mergeCell ref="AA38:AA45"/>
    <mergeCell ref="A38:A45"/>
    <mergeCell ref="A10:A22"/>
    <mergeCell ref="A24:A36"/>
    <mergeCell ref="AA10:AA22"/>
    <mergeCell ref="A4:A8"/>
    <mergeCell ref="C4:C8"/>
    <mergeCell ref="A1:AA1"/>
    <mergeCell ref="Y4:Y8"/>
    <mergeCell ref="AA4:AA8"/>
    <mergeCell ref="Q4:U4"/>
    <mergeCell ref="Q6:Q8"/>
    <mergeCell ref="S6:U6"/>
    <mergeCell ref="AE10:AF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49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31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201" t="s">
        <v>661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2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2">
      <c r="A6" s="194"/>
      <c r="B6" s="66"/>
      <c r="C6" s="194"/>
      <c r="D6" s="66"/>
      <c r="E6" s="194" t="s">
        <v>643</v>
      </c>
      <c r="F6" s="66"/>
      <c r="G6" s="194" t="s">
        <v>702</v>
      </c>
      <c r="H6" s="195"/>
      <c r="I6" s="195"/>
      <c r="J6" s="66"/>
      <c r="K6" s="194" t="s">
        <v>643</v>
      </c>
      <c r="L6" s="66"/>
      <c r="M6" s="194" t="s">
        <v>702</v>
      </c>
      <c r="N6" s="195"/>
      <c r="O6" s="195"/>
      <c r="P6" s="67"/>
      <c r="Q6" s="194" t="s">
        <v>643</v>
      </c>
      <c r="R6" s="66"/>
      <c r="S6" s="194" t="s">
        <v>702</v>
      </c>
      <c r="T6" s="195"/>
      <c r="U6" s="195"/>
      <c r="V6" s="67"/>
      <c r="W6" s="27" t="s">
        <v>703</v>
      </c>
      <c r="X6" s="66"/>
      <c r="Y6" s="194"/>
      <c r="Z6" s="66"/>
      <c r="AA6" s="194"/>
      <c r="AE6" s="28"/>
      <c r="AF6" s="28"/>
    </row>
    <row r="7" spans="1:32" ht="3" customHeight="1" x14ac:dyDescent="0.2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2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8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1">
        <f>SUM(Q11:Q22)</f>
        <v>-28387.762198000004</v>
      </c>
      <c r="R10" s="72"/>
      <c r="S10" s="82">
        <f>SUM(S11:S22)</f>
        <v>3286.1340439999985</v>
      </c>
      <c r="T10" s="74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2">
      <c r="A11" s="198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62">
        <v>-2071.9318200000043</v>
      </c>
      <c r="R11" s="62"/>
      <c r="S11" s="78">
        <v>-67.559083000002829</v>
      </c>
      <c r="T11" s="78"/>
      <c r="U11" s="78">
        <v>843.21838099999331</v>
      </c>
      <c r="V11" s="68"/>
      <c r="W11" s="78">
        <v>-748.08405999999559</v>
      </c>
      <c r="X11" s="29"/>
      <c r="Y11" s="61" t="s">
        <v>521</v>
      </c>
      <c r="Z11" s="29"/>
      <c r="AA11" s="198"/>
    </row>
    <row r="12" spans="1:32" ht="13.5" customHeight="1" x14ac:dyDescent="0.2">
      <c r="A12" s="198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62">
        <v>-2148.7597219999998</v>
      </c>
      <c r="R12" s="62"/>
      <c r="S12" s="78">
        <v>89.722989000004418</v>
      </c>
      <c r="T12" s="78"/>
      <c r="U12" s="78">
        <v>-76.827901999995447</v>
      </c>
      <c r="V12" s="68"/>
      <c r="W12" s="78">
        <v>-540.20368899999448</v>
      </c>
      <c r="X12" s="29"/>
      <c r="Y12" s="61" t="s">
        <v>522</v>
      </c>
      <c r="Z12" s="29"/>
      <c r="AA12" s="198"/>
    </row>
    <row r="13" spans="1:32" ht="13.5" customHeight="1" x14ac:dyDescent="0.2">
      <c r="A13" s="198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62">
        <v>-2216.1576540000042</v>
      </c>
      <c r="R13" s="62"/>
      <c r="S13" s="78">
        <v>336.59371199999441</v>
      </c>
      <c r="T13" s="78"/>
      <c r="U13" s="78">
        <v>-67.397932000004403</v>
      </c>
      <c r="V13" s="68"/>
      <c r="W13" s="78">
        <v>181.54656599999453</v>
      </c>
      <c r="X13" s="29"/>
      <c r="Y13" s="61" t="s">
        <v>523</v>
      </c>
      <c r="Z13" s="29"/>
      <c r="AA13" s="198"/>
    </row>
    <row r="14" spans="1:32" ht="13.5" customHeight="1" x14ac:dyDescent="0.2">
      <c r="A14" s="198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62">
        <v>-2201.4535330000017</v>
      </c>
      <c r="R14" s="62"/>
      <c r="S14" s="78">
        <v>372.00114599999779</v>
      </c>
      <c r="T14" s="78"/>
      <c r="U14" s="78">
        <v>14.704121000002488</v>
      </c>
      <c r="V14" s="68"/>
      <c r="W14" s="78">
        <v>658.91211499999463</v>
      </c>
      <c r="X14" s="29"/>
      <c r="Y14" s="61" t="s">
        <v>524</v>
      </c>
      <c r="Z14" s="29"/>
      <c r="AA14" s="198"/>
    </row>
    <row r="15" spans="1:32" ht="13.5" customHeight="1" x14ac:dyDescent="0.2">
      <c r="A15" s="198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62">
        <v>-2534.4479359999978</v>
      </c>
      <c r="R15" s="62"/>
      <c r="S15" s="78">
        <v>265.11933100000442</v>
      </c>
      <c r="T15" s="78"/>
      <c r="U15" s="78">
        <v>-332.99440299999605</v>
      </c>
      <c r="V15" s="68"/>
      <c r="W15" s="78">
        <v>691.79862999999477</v>
      </c>
      <c r="X15" s="29"/>
      <c r="Y15" s="61" t="s">
        <v>525</v>
      </c>
      <c r="Z15" s="29"/>
      <c r="AA15" s="198"/>
    </row>
    <row r="16" spans="1:32" ht="13.5" customHeight="1" x14ac:dyDescent="0.2">
      <c r="A16" s="198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62">
        <v>-2292.9218400000018</v>
      </c>
      <c r="R16" s="62"/>
      <c r="S16" s="78">
        <v>364.02215199999864</v>
      </c>
      <c r="T16" s="78"/>
      <c r="U16" s="78">
        <v>241.52609599999596</v>
      </c>
      <c r="V16" s="68"/>
      <c r="W16" s="78">
        <v>716.69472500000029</v>
      </c>
      <c r="X16" s="29"/>
      <c r="Y16" s="61" t="s">
        <v>526</v>
      </c>
      <c r="Z16" s="29"/>
      <c r="AA16" s="198"/>
    </row>
    <row r="17" spans="1:27" ht="13.5" customHeight="1" x14ac:dyDescent="0.2">
      <c r="A17" s="198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62">
        <v>-2305.4529000000011</v>
      </c>
      <c r="R17" s="62"/>
      <c r="S17" s="78">
        <v>-49.477336000000832</v>
      </c>
      <c r="T17" s="78"/>
      <c r="U17" s="78">
        <v>-12.531059999999343</v>
      </c>
      <c r="V17" s="68"/>
      <c r="W17" s="78">
        <v>293.55710300000192</v>
      </c>
      <c r="X17" s="29"/>
      <c r="Y17" s="61" t="s">
        <v>527</v>
      </c>
      <c r="Z17" s="29"/>
      <c r="AA17" s="198"/>
    </row>
    <row r="18" spans="1:27" ht="13.5" customHeight="1" x14ac:dyDescent="0.2">
      <c r="A18" s="198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62">
        <v>-2509.9405139999999</v>
      </c>
      <c r="R18" s="62"/>
      <c r="S18" s="78">
        <v>950.07248799999979</v>
      </c>
      <c r="T18" s="78"/>
      <c r="U18" s="78">
        <v>-204.48761399999876</v>
      </c>
      <c r="V18" s="68"/>
      <c r="W18" s="78">
        <v>1359.4839189999966</v>
      </c>
      <c r="X18" s="29"/>
      <c r="Y18" s="61" t="s">
        <v>528</v>
      </c>
      <c r="Z18" s="29"/>
      <c r="AA18" s="198"/>
    </row>
    <row r="19" spans="1:27" ht="13.5" customHeight="1" x14ac:dyDescent="0.2">
      <c r="A19" s="198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62">
        <v>-2598.9349079999993</v>
      </c>
      <c r="R19" s="62"/>
      <c r="S19" s="78">
        <v>303.58646200000385</v>
      </c>
      <c r="T19" s="78"/>
      <c r="U19" s="78">
        <v>-88.994393999999375</v>
      </c>
      <c r="V19" s="68"/>
      <c r="W19" s="78">
        <v>1433.6594970000033</v>
      </c>
      <c r="X19" s="29"/>
      <c r="Y19" s="61" t="s">
        <v>529</v>
      </c>
      <c r="Z19" s="29"/>
      <c r="AA19" s="198"/>
    </row>
    <row r="20" spans="1:27" ht="13.5" customHeight="1" x14ac:dyDescent="0.2">
      <c r="A20" s="198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62">
        <v>-2720.2596650000005</v>
      </c>
      <c r="R20" s="62"/>
      <c r="S20" s="78">
        <v>-8.5983020000003307</v>
      </c>
      <c r="T20" s="78"/>
      <c r="U20" s="78">
        <v>-121.32475700000123</v>
      </c>
      <c r="V20" s="68"/>
      <c r="W20" s="78">
        <v>1418.7246520000044</v>
      </c>
      <c r="X20" s="29"/>
      <c r="Y20" s="61" t="s">
        <v>530</v>
      </c>
      <c r="Z20" s="29"/>
      <c r="AA20" s="198"/>
    </row>
    <row r="21" spans="1:27" ht="13.5" customHeight="1" x14ac:dyDescent="0.2">
      <c r="A21" s="198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62">
        <v>-2026.0773619999964</v>
      </c>
      <c r="R21" s="62"/>
      <c r="S21" s="78">
        <v>576.92462800000067</v>
      </c>
      <c r="T21" s="78"/>
      <c r="U21" s="78">
        <v>694.18230300000414</v>
      </c>
      <c r="V21" s="68"/>
      <c r="W21" s="78">
        <v>1051.2356060000066</v>
      </c>
      <c r="X21" s="29"/>
      <c r="Y21" s="61" t="s">
        <v>531</v>
      </c>
      <c r="Z21" s="29"/>
      <c r="AA21" s="198"/>
    </row>
    <row r="22" spans="1:27" ht="13.5" customHeight="1" x14ac:dyDescent="0.2">
      <c r="A22" s="198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62">
        <v>-2761.4243439999991</v>
      </c>
      <c r="R22" s="62"/>
      <c r="S22" s="78">
        <v>153.72585699999854</v>
      </c>
      <c r="T22" s="78"/>
      <c r="U22" s="78">
        <v>-735.34698200000275</v>
      </c>
      <c r="V22" s="68"/>
      <c r="W22" s="78">
        <v>1018.6741560000009</v>
      </c>
      <c r="X22" s="29"/>
      <c r="Y22" s="61" t="s">
        <v>532</v>
      </c>
      <c r="Z22" s="29"/>
      <c r="AA22" s="198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8">
        <v>2024</v>
      </c>
      <c r="B24" s="29"/>
      <c r="C24" s="69" t="s">
        <v>296</v>
      </c>
      <c r="D24" s="66"/>
      <c r="E24" s="71">
        <f>SUM(E25:E36)</f>
        <v>-28348.381071000003</v>
      </c>
      <c r="F24" s="72"/>
      <c r="G24" s="82">
        <f>SUM(G25:G36)</f>
        <v>-540.13302899999871</v>
      </c>
      <c r="H24" s="74"/>
      <c r="I24" s="75"/>
      <c r="J24" s="70"/>
      <c r="K24" s="71">
        <f>SUM(K25:K36)</f>
        <v>-22359.998181000006</v>
      </c>
      <c r="L24" s="72"/>
      <c r="M24" s="82">
        <f>SUM(M25:M36)</f>
        <v>-1778.8930000000064</v>
      </c>
      <c r="N24" s="74"/>
      <c r="O24" s="75"/>
      <c r="P24" s="76"/>
      <c r="Q24" s="71">
        <f>SUM(Q25:Q36)</f>
        <v>-28765.506577000004</v>
      </c>
      <c r="R24" s="72"/>
      <c r="S24" s="82">
        <f>SUM(S25:S36)</f>
        <v>-377.74437899999702</v>
      </c>
      <c r="T24" s="74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2">
      <c r="A25" s="198"/>
      <c r="B25" s="29"/>
      <c r="C25" s="61" t="s">
        <v>326</v>
      </c>
      <c r="D25" s="29"/>
      <c r="E25" s="62">
        <v>-1767.8233510000027</v>
      </c>
      <c r="F25" s="62"/>
      <c r="G25" s="78">
        <v>283.98533200000202</v>
      </c>
      <c r="H25" s="78"/>
      <c r="I25" s="78">
        <v>666.56974299999638</v>
      </c>
      <c r="J25" s="29"/>
      <c r="K25" s="62">
        <v>-1442.3214710000029</v>
      </c>
      <c r="L25" s="62"/>
      <c r="M25" s="78">
        <v>-25.622460999999021</v>
      </c>
      <c r="N25" s="78"/>
      <c r="O25" s="78">
        <v>502.50403399999686</v>
      </c>
      <c r="P25" s="68"/>
      <c r="Q25" s="62">
        <v>-1763.7320260000033</v>
      </c>
      <c r="R25" s="62"/>
      <c r="S25" s="78">
        <v>308.19979400000102</v>
      </c>
      <c r="T25" s="78"/>
      <c r="U25" s="78">
        <v>997.69231799999579</v>
      </c>
      <c r="V25" s="68"/>
      <c r="W25" s="78">
        <v>1340.7378290000024</v>
      </c>
      <c r="X25" s="29"/>
      <c r="Y25" s="61" t="s">
        <v>521</v>
      </c>
      <c r="Z25" s="29"/>
      <c r="AA25" s="198"/>
    </row>
    <row r="26" spans="1:27" ht="13.5" customHeight="1" x14ac:dyDescent="0.2">
      <c r="A26" s="198"/>
      <c r="B26" s="29"/>
      <c r="C26" s="61" t="s">
        <v>327</v>
      </c>
      <c r="D26" s="29"/>
      <c r="E26" s="62">
        <v>-2444.6607940000013</v>
      </c>
      <c r="F26" s="62"/>
      <c r="G26" s="78">
        <v>-97.576422000001912</v>
      </c>
      <c r="H26" s="78"/>
      <c r="I26" s="78">
        <v>-676.83744299999853</v>
      </c>
      <c r="J26" s="29"/>
      <c r="K26" s="62">
        <v>-1962.3494090000004</v>
      </c>
      <c r="L26" s="62"/>
      <c r="M26" s="78">
        <v>-230.30869100000018</v>
      </c>
      <c r="N26" s="78"/>
      <c r="O26" s="78">
        <v>-520.02793799999745</v>
      </c>
      <c r="P26" s="68"/>
      <c r="Q26" s="62">
        <v>-2145.8335440000019</v>
      </c>
      <c r="R26" s="62"/>
      <c r="S26" s="78">
        <v>2.9261779999978899</v>
      </c>
      <c r="T26" s="78"/>
      <c r="U26" s="78">
        <v>-382.10151799999858</v>
      </c>
      <c r="V26" s="68"/>
      <c r="W26" s="78">
        <v>634.53374399999939</v>
      </c>
      <c r="X26" s="29"/>
      <c r="Y26" s="61" t="s">
        <v>522</v>
      </c>
      <c r="Z26" s="29"/>
      <c r="AA26" s="198"/>
    </row>
    <row r="27" spans="1:27" ht="13.5" customHeight="1" x14ac:dyDescent="0.2">
      <c r="A27" s="198"/>
      <c r="B27" s="29"/>
      <c r="C27" s="61" t="s">
        <v>328</v>
      </c>
      <c r="D27" s="29"/>
      <c r="E27" s="62">
        <v>-1694.9602959999975</v>
      </c>
      <c r="F27" s="62"/>
      <c r="G27" s="78">
        <v>445.62449000000743</v>
      </c>
      <c r="H27" s="78"/>
      <c r="I27" s="78">
        <v>749.70049800000379</v>
      </c>
      <c r="J27" s="29"/>
      <c r="K27" s="62">
        <v>-1269.1933759999984</v>
      </c>
      <c r="L27" s="62"/>
      <c r="M27" s="78">
        <v>79.769014000004063</v>
      </c>
      <c r="N27" s="78"/>
      <c r="O27" s="78">
        <v>693.15603300000203</v>
      </c>
      <c r="P27" s="68"/>
      <c r="Q27" s="62">
        <v>-2052.4177629999976</v>
      </c>
      <c r="R27" s="62"/>
      <c r="S27" s="78">
        <v>163.73989100000654</v>
      </c>
      <c r="T27" s="78"/>
      <c r="U27" s="78">
        <v>93.415781000004245</v>
      </c>
      <c r="V27" s="68"/>
      <c r="W27" s="78">
        <v>632.03340000000753</v>
      </c>
      <c r="X27" s="29"/>
      <c r="Y27" s="61" t="s">
        <v>523</v>
      </c>
      <c r="Z27" s="29"/>
      <c r="AA27" s="198"/>
    </row>
    <row r="28" spans="1:27" ht="13.5" customHeight="1" x14ac:dyDescent="0.2">
      <c r="A28" s="198"/>
      <c r="B28" s="29"/>
      <c r="C28" s="61" t="s">
        <v>329</v>
      </c>
      <c r="D28" s="29"/>
      <c r="E28" s="62">
        <v>-2368.1055529999985</v>
      </c>
      <c r="F28" s="62"/>
      <c r="G28" s="78">
        <v>-225.23261799999636</v>
      </c>
      <c r="H28" s="78"/>
      <c r="I28" s="78">
        <v>-673.14525700000104</v>
      </c>
      <c r="J28" s="29"/>
      <c r="K28" s="62">
        <v>-1951.983957999998</v>
      </c>
      <c r="L28" s="62"/>
      <c r="M28" s="78">
        <v>-269.46474199999466</v>
      </c>
      <c r="N28" s="78"/>
      <c r="O28" s="78">
        <v>-682.79058199999963</v>
      </c>
      <c r="P28" s="68"/>
      <c r="Q28" s="62">
        <v>-2384.1189479999985</v>
      </c>
      <c r="R28" s="62"/>
      <c r="S28" s="78">
        <v>-182.66541499999676</v>
      </c>
      <c r="T28" s="78"/>
      <c r="U28" s="78">
        <v>-331.70118500000081</v>
      </c>
      <c r="V28" s="68"/>
      <c r="W28" s="78">
        <v>122.81545000000915</v>
      </c>
      <c r="X28" s="29"/>
      <c r="Y28" s="61" t="s">
        <v>524</v>
      </c>
      <c r="Z28" s="29"/>
      <c r="AA28" s="198"/>
    </row>
    <row r="29" spans="1:27" ht="13.5" customHeight="1" x14ac:dyDescent="0.2">
      <c r="A29" s="198"/>
      <c r="B29" s="29"/>
      <c r="C29" s="61" t="s">
        <v>330</v>
      </c>
      <c r="D29" s="29"/>
      <c r="E29" s="62">
        <v>-2214.615034999998</v>
      </c>
      <c r="F29" s="62"/>
      <c r="G29" s="78">
        <v>274.910429999999</v>
      </c>
      <c r="H29" s="78"/>
      <c r="I29" s="78">
        <v>153.49051800000052</v>
      </c>
      <c r="J29" s="29"/>
      <c r="K29" s="62">
        <v>-1669.2104500000005</v>
      </c>
      <c r="L29" s="62"/>
      <c r="M29" s="78">
        <v>258.39721699999427</v>
      </c>
      <c r="N29" s="78"/>
      <c r="O29" s="78">
        <v>282.77350799999749</v>
      </c>
      <c r="P29" s="68"/>
      <c r="Q29" s="62">
        <v>-2265.8196209999978</v>
      </c>
      <c r="R29" s="62"/>
      <c r="S29" s="78">
        <v>268.62831499999993</v>
      </c>
      <c r="T29" s="78"/>
      <c r="U29" s="78">
        <v>118.29932700000063</v>
      </c>
      <c r="V29" s="68"/>
      <c r="W29" s="78">
        <v>495.30230200001006</v>
      </c>
      <c r="X29" s="29"/>
      <c r="Y29" s="61" t="s">
        <v>525</v>
      </c>
      <c r="Z29" s="29"/>
      <c r="AA29" s="198"/>
    </row>
    <row r="30" spans="1:27" ht="13.5" customHeight="1" x14ac:dyDescent="0.2">
      <c r="A30" s="198"/>
      <c r="B30" s="29"/>
      <c r="C30" s="61" t="s">
        <v>331</v>
      </c>
      <c r="D30" s="29"/>
      <c r="E30" s="62">
        <v>-2011.3689770000001</v>
      </c>
      <c r="F30" s="62"/>
      <c r="G30" s="78">
        <v>203.21239100000093</v>
      </c>
      <c r="H30" s="78"/>
      <c r="I30" s="78">
        <v>203.2460579999979</v>
      </c>
      <c r="J30" s="29"/>
      <c r="K30" s="62">
        <v>-1672.1849630000015</v>
      </c>
      <c r="L30" s="62"/>
      <c r="M30" s="78">
        <v>-71.471036999999342</v>
      </c>
      <c r="N30" s="78"/>
      <c r="O30" s="78">
        <v>-2.9745130000010249</v>
      </c>
      <c r="P30" s="68"/>
      <c r="Q30" s="62">
        <v>-2135.4920020000009</v>
      </c>
      <c r="R30" s="62"/>
      <c r="S30" s="78">
        <v>157.42983800000093</v>
      </c>
      <c r="T30" s="78"/>
      <c r="U30" s="78">
        <v>130.32761899999696</v>
      </c>
      <c r="V30" s="68"/>
      <c r="W30" s="78">
        <v>252.89020300000357</v>
      </c>
      <c r="X30" s="29"/>
      <c r="Y30" s="61" t="s">
        <v>526</v>
      </c>
      <c r="Z30" s="29"/>
      <c r="AA30" s="198"/>
    </row>
    <row r="31" spans="1:27" ht="13.5" customHeight="1" x14ac:dyDescent="0.2">
      <c r="A31" s="198"/>
      <c r="B31" s="29"/>
      <c r="C31" s="61" t="s">
        <v>332</v>
      </c>
      <c r="D31" s="29"/>
      <c r="E31" s="62">
        <v>-2120.1641960000015</v>
      </c>
      <c r="F31" s="62"/>
      <c r="G31" s="78">
        <v>132.54740299999958</v>
      </c>
      <c r="H31" s="78"/>
      <c r="I31" s="78">
        <v>-108.79521900000145</v>
      </c>
      <c r="J31" s="29"/>
      <c r="K31" s="62">
        <v>-1447.9758650000012</v>
      </c>
      <c r="L31" s="62"/>
      <c r="M31" s="78">
        <v>299.9721069999996</v>
      </c>
      <c r="N31" s="78"/>
      <c r="O31" s="78">
        <v>224.20909800000027</v>
      </c>
      <c r="P31" s="68"/>
      <c r="Q31" s="62">
        <v>-2844.4670210000004</v>
      </c>
      <c r="R31" s="62"/>
      <c r="S31" s="78">
        <v>-539.01412099999925</v>
      </c>
      <c r="T31" s="78"/>
      <c r="U31" s="78">
        <v>-708.97501899999952</v>
      </c>
      <c r="V31" s="68"/>
      <c r="W31" s="78">
        <v>610.67022399999951</v>
      </c>
      <c r="X31" s="29"/>
      <c r="Y31" s="61" t="s">
        <v>527</v>
      </c>
      <c r="Z31" s="29"/>
      <c r="AA31" s="198"/>
    </row>
    <row r="32" spans="1:27" ht="13.5" customHeight="1" x14ac:dyDescent="0.2">
      <c r="A32" s="198"/>
      <c r="B32" s="29"/>
      <c r="C32" s="61" t="s">
        <v>333</v>
      </c>
      <c r="D32" s="29"/>
      <c r="E32" s="62">
        <v>-2670.4786839999997</v>
      </c>
      <c r="F32" s="62"/>
      <c r="G32" s="78">
        <v>-221.84634499999902</v>
      </c>
      <c r="H32" s="78"/>
      <c r="I32" s="78">
        <v>-550.31448799999816</v>
      </c>
      <c r="J32" s="29"/>
      <c r="K32" s="62">
        <v>-1988.6661079999994</v>
      </c>
      <c r="L32" s="62"/>
      <c r="M32" s="78">
        <v>-213.02903999999853</v>
      </c>
      <c r="N32" s="78"/>
      <c r="O32" s="78">
        <v>-540.69024299999819</v>
      </c>
      <c r="P32" s="68"/>
      <c r="Q32" s="62">
        <v>-2715.9035469999999</v>
      </c>
      <c r="R32" s="62"/>
      <c r="S32" s="78">
        <v>-205.963033</v>
      </c>
      <c r="T32" s="78"/>
      <c r="U32" s="78">
        <v>128.5634740000005</v>
      </c>
      <c r="V32" s="68"/>
      <c r="W32" s="78">
        <v>113.91344900000149</v>
      </c>
      <c r="X32" s="29"/>
      <c r="Y32" s="61" t="s">
        <v>528</v>
      </c>
      <c r="Z32" s="29"/>
      <c r="AA32" s="198"/>
    </row>
    <row r="33" spans="1:27" ht="13.5" customHeight="1" x14ac:dyDescent="0.2">
      <c r="A33" s="198"/>
      <c r="B33" s="29"/>
      <c r="C33" s="61" t="s">
        <v>334</v>
      </c>
      <c r="D33" s="29"/>
      <c r="E33" s="62">
        <v>-2647.4110170000004</v>
      </c>
      <c r="F33" s="62"/>
      <c r="G33" s="78">
        <v>-243.98974100000214</v>
      </c>
      <c r="H33" s="78"/>
      <c r="I33" s="78">
        <v>23.067666999999346</v>
      </c>
      <c r="J33" s="29"/>
      <c r="K33" s="62">
        <v>-2328.5109119999988</v>
      </c>
      <c r="L33" s="62"/>
      <c r="M33" s="78">
        <v>-708.113400000002</v>
      </c>
      <c r="N33" s="78"/>
      <c r="O33" s="78">
        <v>-339.84480399999939</v>
      </c>
      <c r="P33" s="68"/>
      <c r="Q33" s="62">
        <v>-2369.1662850000002</v>
      </c>
      <c r="R33" s="62"/>
      <c r="S33" s="78">
        <v>229.76862299999902</v>
      </c>
      <c r="T33" s="78"/>
      <c r="U33" s="78">
        <v>346.73726199999965</v>
      </c>
      <c r="V33" s="68"/>
      <c r="W33" s="78">
        <v>-333.28868300000158</v>
      </c>
      <c r="X33" s="29"/>
      <c r="Y33" s="61" t="s">
        <v>529</v>
      </c>
      <c r="Z33" s="29"/>
      <c r="AA33" s="198"/>
    </row>
    <row r="34" spans="1:27" ht="13.5" customHeight="1" x14ac:dyDescent="0.2">
      <c r="A34" s="198"/>
      <c r="B34" s="29"/>
      <c r="C34" s="61" t="s">
        <v>335</v>
      </c>
      <c r="D34" s="29"/>
      <c r="E34" s="62">
        <v>-2727.3409240000019</v>
      </c>
      <c r="F34" s="62"/>
      <c r="G34" s="78">
        <v>198.34428899999875</v>
      </c>
      <c r="H34" s="78"/>
      <c r="I34" s="78">
        <v>-79.929907000001549</v>
      </c>
      <c r="J34" s="29"/>
      <c r="K34" s="62">
        <v>-2048.2854850000003</v>
      </c>
      <c r="L34" s="62"/>
      <c r="M34" s="78">
        <v>220.2612059999974</v>
      </c>
      <c r="N34" s="78"/>
      <c r="O34" s="78">
        <v>280.22542699999849</v>
      </c>
      <c r="P34" s="68"/>
      <c r="Q34" s="62">
        <v>-2901.4853730000013</v>
      </c>
      <c r="R34" s="62"/>
      <c r="S34" s="78">
        <v>-181.22570800000085</v>
      </c>
      <c r="T34" s="78"/>
      <c r="U34" s="78">
        <v>-532.3190880000011</v>
      </c>
      <c r="V34" s="68"/>
      <c r="W34" s="78">
        <v>-267.49179700000241</v>
      </c>
      <c r="X34" s="29"/>
      <c r="Y34" s="61" t="s">
        <v>530</v>
      </c>
      <c r="Z34" s="29"/>
      <c r="AA34" s="198"/>
    </row>
    <row r="35" spans="1:27" ht="13.5" customHeight="1" x14ac:dyDescent="0.2">
      <c r="A35" s="198"/>
      <c r="B35" s="29"/>
      <c r="C35" s="61" t="s">
        <v>336</v>
      </c>
      <c r="D35" s="29"/>
      <c r="E35" s="62">
        <v>-2620.1975360000006</v>
      </c>
      <c r="F35" s="62"/>
      <c r="G35" s="78">
        <v>-663.25062400000479</v>
      </c>
      <c r="H35" s="78"/>
      <c r="I35" s="78">
        <v>107.14338800000132</v>
      </c>
      <c r="J35" s="29"/>
      <c r="K35" s="62">
        <v>-2293.9253160000007</v>
      </c>
      <c r="L35" s="62"/>
      <c r="M35" s="78">
        <v>-778.71781000000647</v>
      </c>
      <c r="N35" s="78"/>
      <c r="O35" s="78">
        <v>-245.63983100000041</v>
      </c>
      <c r="P35" s="68"/>
      <c r="Q35" s="62">
        <v>-2078.153413</v>
      </c>
      <c r="R35" s="62"/>
      <c r="S35" s="78">
        <v>-52.076051000003645</v>
      </c>
      <c r="T35" s="78"/>
      <c r="U35" s="78">
        <v>823.33196000000135</v>
      </c>
      <c r="V35" s="68"/>
      <c r="W35" s="78">
        <v>-708.89607600000818</v>
      </c>
      <c r="X35" s="29"/>
      <c r="Y35" s="61" t="s">
        <v>531</v>
      </c>
      <c r="Z35" s="29"/>
      <c r="AA35" s="198"/>
    </row>
    <row r="36" spans="1:27" ht="13.5" customHeight="1" x14ac:dyDescent="0.2">
      <c r="A36" s="198"/>
      <c r="B36" s="29"/>
      <c r="C36" s="61" t="s">
        <v>337</v>
      </c>
      <c r="D36" s="29"/>
      <c r="E36" s="62">
        <v>-3061.2547080000013</v>
      </c>
      <c r="F36" s="62"/>
      <c r="G36" s="78">
        <v>-626.86161400000219</v>
      </c>
      <c r="H36" s="78"/>
      <c r="I36" s="78">
        <v>-441.05717200000072</v>
      </c>
      <c r="J36" s="29"/>
      <c r="K36" s="62">
        <v>-2285.3908680000013</v>
      </c>
      <c r="L36" s="62"/>
      <c r="M36" s="78">
        <v>-340.56536300000153</v>
      </c>
      <c r="N36" s="78"/>
      <c r="O36" s="78">
        <v>8.5344479999994292</v>
      </c>
      <c r="P36" s="68"/>
      <c r="Q36" s="62">
        <v>-3108.917034000001</v>
      </c>
      <c r="R36" s="62"/>
      <c r="S36" s="78">
        <v>-347.49269000000186</v>
      </c>
      <c r="T36" s="78"/>
      <c r="U36" s="78">
        <v>-1030.763621000001</v>
      </c>
      <c r="V36" s="68"/>
      <c r="W36" s="78">
        <v>-1091.7679490000082</v>
      </c>
      <c r="X36" s="29"/>
      <c r="Y36" s="61" t="s">
        <v>532</v>
      </c>
      <c r="Z36" s="29"/>
      <c r="AA36" s="198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8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2">
      <c r="A39" s="198"/>
      <c r="B39" s="29"/>
      <c r="C39" s="61" t="s">
        <v>326</v>
      </c>
      <c r="D39" s="29"/>
      <c r="E39" s="62">
        <v>-1731.946289999998</v>
      </c>
      <c r="F39" s="62"/>
      <c r="G39" s="78">
        <v>35.877061000004687</v>
      </c>
      <c r="H39" s="78"/>
      <c r="I39" s="78">
        <v>1329.3084180000033</v>
      </c>
      <c r="J39" s="29"/>
      <c r="K39" s="62">
        <v>-1388.8207879999973</v>
      </c>
      <c r="L39" s="62"/>
      <c r="M39" s="78">
        <v>53.500683000005665</v>
      </c>
      <c r="N39" s="78"/>
      <c r="O39" s="78">
        <v>896.57008000000405</v>
      </c>
      <c r="P39" s="68"/>
      <c r="Q39" s="62">
        <v>-2115.4871759999969</v>
      </c>
      <c r="R39" s="62"/>
      <c r="S39" s="78">
        <v>-351.75514999999359</v>
      </c>
      <c r="T39" s="78"/>
      <c r="U39" s="78">
        <v>993.42985800000406</v>
      </c>
      <c r="V39" s="68"/>
      <c r="W39" s="78">
        <v>-1254.2351770000023</v>
      </c>
      <c r="X39" s="29"/>
      <c r="Y39" s="61" t="s">
        <v>521</v>
      </c>
      <c r="Z39" s="29"/>
      <c r="AA39" s="198"/>
    </row>
    <row r="40" spans="1:27" ht="13.5" customHeight="1" x14ac:dyDescent="0.2">
      <c r="A40" s="198"/>
      <c r="B40" s="29"/>
      <c r="C40" s="61" t="s">
        <v>327</v>
      </c>
      <c r="D40" s="29"/>
      <c r="E40" s="62">
        <v>-2056.7502420000055</v>
      </c>
      <c r="F40" s="62"/>
      <c r="G40" s="78">
        <v>387.91055199999573</v>
      </c>
      <c r="H40" s="78"/>
      <c r="I40" s="78">
        <v>-324.80395200000748</v>
      </c>
      <c r="J40" s="29"/>
      <c r="K40" s="62">
        <v>-1474.3339200000037</v>
      </c>
      <c r="L40" s="62"/>
      <c r="M40" s="78">
        <v>488.01548899999671</v>
      </c>
      <c r="N40" s="78"/>
      <c r="O40" s="78">
        <v>-85.513132000006408</v>
      </c>
      <c r="P40" s="68"/>
      <c r="Q40" s="62">
        <v>-2572.1047050000052</v>
      </c>
      <c r="R40" s="62"/>
      <c r="S40" s="78">
        <v>-426.2711610000033</v>
      </c>
      <c r="T40" s="78"/>
      <c r="U40" s="78">
        <v>-456.61752900000829</v>
      </c>
      <c r="V40" s="68"/>
      <c r="W40" s="78">
        <v>-203.07400100000177</v>
      </c>
      <c r="X40" s="29"/>
      <c r="Y40" s="61" t="s">
        <v>522</v>
      </c>
      <c r="Z40" s="29"/>
      <c r="AA40" s="198"/>
    </row>
    <row r="41" spans="1:27" ht="13.5" customHeight="1" x14ac:dyDescent="0.2">
      <c r="A41" s="198"/>
      <c r="B41" s="29"/>
      <c r="C41" s="61" t="s">
        <v>328</v>
      </c>
      <c r="D41" s="29"/>
      <c r="E41" s="62">
        <v>-2506.9206760000015</v>
      </c>
      <c r="F41" s="62"/>
      <c r="G41" s="78">
        <v>-811.96038000000408</v>
      </c>
      <c r="H41" s="78"/>
      <c r="I41" s="78">
        <v>-450.17043399999602</v>
      </c>
      <c r="J41" s="29"/>
      <c r="K41" s="62">
        <v>-1993.2461380000022</v>
      </c>
      <c r="L41" s="62"/>
      <c r="M41" s="78">
        <v>-724.0527620000039</v>
      </c>
      <c r="N41" s="78"/>
      <c r="O41" s="78">
        <v>-518.91221799999857</v>
      </c>
      <c r="P41" s="68"/>
      <c r="Q41" s="62">
        <v>-2751.7682570000024</v>
      </c>
      <c r="R41" s="62"/>
      <c r="S41" s="78">
        <v>-699.3504940000048</v>
      </c>
      <c r="T41" s="78"/>
      <c r="U41" s="78">
        <v>-179.66355199999725</v>
      </c>
      <c r="V41" s="68"/>
      <c r="W41" s="78">
        <v>-388.17276700000366</v>
      </c>
      <c r="X41" s="29"/>
      <c r="Y41" s="61" t="s">
        <v>523</v>
      </c>
      <c r="Z41" s="29"/>
      <c r="AA41" s="198"/>
    </row>
    <row r="42" spans="1:27" ht="13.5" customHeight="1" x14ac:dyDescent="0.2">
      <c r="A42" s="198"/>
      <c r="B42" s="29"/>
      <c r="C42" s="61" t="s">
        <v>329</v>
      </c>
      <c r="D42" s="29"/>
      <c r="E42" s="62">
        <v>-3024.7927890000019</v>
      </c>
      <c r="F42" s="62"/>
      <c r="G42" s="78">
        <v>-656.6872360000034</v>
      </c>
      <c r="H42" s="78"/>
      <c r="I42" s="78">
        <v>-517.87211300000035</v>
      </c>
      <c r="J42" s="29"/>
      <c r="K42" s="62">
        <v>-2639.2628790000017</v>
      </c>
      <c r="L42" s="62"/>
      <c r="M42" s="78">
        <v>-687.27892100000372</v>
      </c>
      <c r="N42" s="78"/>
      <c r="O42" s="78">
        <v>-646.01674099999946</v>
      </c>
      <c r="P42" s="68"/>
      <c r="Q42" s="62">
        <v>-2645.5853170000019</v>
      </c>
      <c r="R42" s="62"/>
      <c r="S42" s="78">
        <v>-261.4663690000034</v>
      </c>
      <c r="T42" s="78"/>
      <c r="U42" s="78">
        <v>106.1829400000006</v>
      </c>
      <c r="V42" s="68"/>
      <c r="W42" s="78">
        <v>-1080.7370640000117</v>
      </c>
      <c r="X42" s="29"/>
      <c r="Y42" s="61" t="s">
        <v>524</v>
      </c>
      <c r="Z42" s="29"/>
      <c r="AA42" s="198"/>
    </row>
    <row r="43" spans="1:27" ht="13.5" customHeight="1" x14ac:dyDescent="0.2">
      <c r="A43" s="198"/>
      <c r="B43" s="29"/>
      <c r="C43" s="61" t="s">
        <v>330</v>
      </c>
      <c r="D43" s="29"/>
      <c r="E43" s="62">
        <v>-3288.9203220000018</v>
      </c>
      <c r="F43" s="62"/>
      <c r="G43" s="78">
        <v>-1074.3052870000038</v>
      </c>
      <c r="H43" s="78"/>
      <c r="I43" s="78">
        <v>-264.12753299999986</v>
      </c>
      <c r="J43" s="29"/>
      <c r="K43" s="62">
        <v>-2876.3929340000013</v>
      </c>
      <c r="L43" s="62"/>
      <c r="M43" s="78">
        <v>-1207.1824840000008</v>
      </c>
      <c r="N43" s="78"/>
      <c r="O43" s="78">
        <v>-237.13005499999963</v>
      </c>
      <c r="P43" s="68"/>
      <c r="Q43" s="62">
        <v>-2648.2184050000014</v>
      </c>
      <c r="R43" s="62"/>
      <c r="S43" s="78">
        <v>-382.39878400000362</v>
      </c>
      <c r="T43" s="78"/>
      <c r="U43" s="78">
        <v>-2.6330879999995886</v>
      </c>
      <c r="V43" s="68"/>
      <c r="W43" s="78">
        <v>-2542.9529030000122</v>
      </c>
      <c r="X43" s="29"/>
      <c r="Y43" s="61" t="s">
        <v>525</v>
      </c>
      <c r="Z43" s="29"/>
      <c r="AA43" s="198"/>
    </row>
    <row r="44" spans="1:27" ht="13.5" customHeight="1" x14ac:dyDescent="0.2">
      <c r="A44" s="198"/>
      <c r="B44" s="29"/>
      <c r="C44" s="61" t="s">
        <v>331</v>
      </c>
      <c r="D44" s="29"/>
      <c r="E44" s="62">
        <v>-2321.3970260000006</v>
      </c>
      <c r="F44" s="62"/>
      <c r="G44" s="78">
        <v>-310.02804900000046</v>
      </c>
      <c r="H44" s="78"/>
      <c r="I44" s="78">
        <v>967.52329600000121</v>
      </c>
      <c r="J44" s="29"/>
      <c r="K44" s="62">
        <v>-1849.0142600000017</v>
      </c>
      <c r="L44" s="62"/>
      <c r="M44" s="78">
        <v>-176.82929700000022</v>
      </c>
      <c r="N44" s="78"/>
      <c r="O44" s="78">
        <v>1027.3786739999996</v>
      </c>
      <c r="P44" s="68"/>
      <c r="Q44" s="62">
        <v>-2410.606600000001</v>
      </c>
      <c r="R44" s="62"/>
      <c r="S44" s="78">
        <v>-275.11459800000011</v>
      </c>
      <c r="T44" s="78"/>
      <c r="U44" s="78">
        <v>237.61180500000046</v>
      </c>
      <c r="V44" s="68"/>
      <c r="W44" s="78">
        <v>-2041.0205720000067</v>
      </c>
      <c r="X44" s="29"/>
      <c r="Y44" s="61" t="s">
        <v>526</v>
      </c>
      <c r="Z44" s="29"/>
      <c r="AA44" s="198"/>
    </row>
    <row r="45" spans="1:27" ht="13.5" customHeight="1" x14ac:dyDescent="0.2">
      <c r="A45" s="198"/>
      <c r="B45" s="29"/>
      <c r="C45" s="61" t="s">
        <v>332</v>
      </c>
      <c r="D45" s="29"/>
      <c r="E45" s="62">
        <v>-3293.3532300000034</v>
      </c>
      <c r="F45" s="62"/>
      <c r="G45" s="78">
        <v>-1173.1890340000018</v>
      </c>
      <c r="H45" s="78"/>
      <c r="I45" s="78">
        <v>-971.9562040000028</v>
      </c>
      <c r="J45" s="29"/>
      <c r="K45" s="62">
        <v>-2835.0933470000027</v>
      </c>
      <c r="L45" s="62"/>
      <c r="M45" s="78">
        <v>-1387.1174820000015</v>
      </c>
      <c r="N45" s="78"/>
      <c r="O45" s="78">
        <v>-986.07908700000098</v>
      </c>
      <c r="P45" s="68"/>
      <c r="Q45" s="62">
        <v>-2838.4828910000033</v>
      </c>
      <c r="R45" s="62"/>
      <c r="S45" s="78">
        <v>5.9841299999970943</v>
      </c>
      <c r="T45" s="78"/>
      <c r="U45" s="78">
        <v>-427.87629100000231</v>
      </c>
      <c r="V45" s="68"/>
      <c r="W45" s="78">
        <v>-2557.5223700000051</v>
      </c>
      <c r="X45" s="29"/>
      <c r="Y45" s="61" t="s">
        <v>527</v>
      </c>
      <c r="Z45" s="29"/>
      <c r="AA45" s="198"/>
    </row>
    <row r="46" spans="1:27" ht="6.75" customHeight="1" thickBot="1" x14ac:dyDescent="0.2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80"/>
      <c r="V46" s="81"/>
      <c r="W46" s="80"/>
      <c r="X46" s="80"/>
      <c r="Y46" s="80"/>
      <c r="Z46" s="80"/>
      <c r="AA46" s="63"/>
    </row>
    <row r="47" spans="1:27" ht="13.5" thickTop="1" x14ac:dyDescent="0.2"/>
    <row r="48" spans="1:27" x14ac:dyDescent="0.2">
      <c r="C48" s="7" t="s">
        <v>713</v>
      </c>
    </row>
    <row r="49" spans="3:3" x14ac:dyDescent="0.2">
      <c r="C49" s="7" t="s">
        <v>712</v>
      </c>
    </row>
  </sheetData>
  <mergeCells count="21">
    <mergeCell ref="AA24:AA36"/>
    <mergeCell ref="AA38:AA45"/>
    <mergeCell ref="AA4:AA8"/>
    <mergeCell ref="AA10:AA22"/>
    <mergeCell ref="AE10:AF10"/>
    <mergeCell ref="A38:A45"/>
    <mergeCell ref="A10:A22"/>
    <mergeCell ref="A24:A36"/>
    <mergeCell ref="A4:A8"/>
    <mergeCell ref="C4:C8"/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14" t="s">
        <v>662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2024</v>
      </c>
      <c r="B6" s="79" t="s">
        <v>338</v>
      </c>
      <c r="C6" s="168">
        <v>988.23995300000001</v>
      </c>
      <c r="D6" s="168">
        <v>44.603293999999998</v>
      </c>
      <c r="E6" s="168">
        <v>260.06127300000003</v>
      </c>
      <c r="F6" s="168">
        <v>8.3115400000000008</v>
      </c>
      <c r="G6" s="168">
        <v>0.59010099999999999</v>
      </c>
      <c r="H6" s="168">
        <v>5.3731499999999999</v>
      </c>
      <c r="I6" s="168">
        <v>40.780444000000003</v>
      </c>
      <c r="J6" s="168">
        <v>28.702724</v>
      </c>
      <c r="K6" s="168">
        <v>14.738073999999999</v>
      </c>
      <c r="L6" s="168">
        <v>2790.8215829999999</v>
      </c>
      <c r="M6" s="168">
        <v>2.864719</v>
      </c>
      <c r="N6" s="168">
        <v>25.097621</v>
      </c>
      <c r="O6" s="168">
        <v>561.82216200000005</v>
      </c>
      <c r="P6" s="168">
        <v>15.964850999999999</v>
      </c>
      <c r="Q6" s="168">
        <v>44.030144999999997</v>
      </c>
      <c r="R6" s="166">
        <v>2024</v>
      </c>
      <c r="S6" s="84" t="s">
        <v>536</v>
      </c>
      <c r="U6" s="28"/>
    </row>
    <row r="7" spans="1:21" ht="12" x14ac:dyDescent="0.2">
      <c r="A7" s="167"/>
      <c r="B7" s="79" t="s">
        <v>339</v>
      </c>
      <c r="C7" s="168">
        <v>1054.2118230000001</v>
      </c>
      <c r="D7" s="168">
        <v>158.64867000000001</v>
      </c>
      <c r="E7" s="168">
        <v>264.32692600000001</v>
      </c>
      <c r="F7" s="168">
        <v>9.0844959999999997</v>
      </c>
      <c r="G7" s="168">
        <v>0.86402000000000001</v>
      </c>
      <c r="H7" s="168">
        <v>5.223535</v>
      </c>
      <c r="I7" s="168">
        <v>44.260027999999998</v>
      </c>
      <c r="J7" s="168">
        <v>28.100359999999998</v>
      </c>
      <c r="K7" s="168">
        <v>13.745796</v>
      </c>
      <c r="L7" s="168">
        <v>2815.8386329999998</v>
      </c>
      <c r="M7" s="168">
        <v>9.4477130000000002</v>
      </c>
      <c r="N7" s="168">
        <v>32.656844</v>
      </c>
      <c r="O7" s="168">
        <v>622.33770700000002</v>
      </c>
      <c r="P7" s="168">
        <v>16.099954</v>
      </c>
      <c r="Q7" s="168">
        <v>70.557320000000004</v>
      </c>
      <c r="R7" s="167"/>
      <c r="S7" s="84" t="s">
        <v>537</v>
      </c>
    </row>
    <row r="8" spans="1:21" ht="12" x14ac:dyDescent="0.2">
      <c r="A8" s="167"/>
      <c r="B8" s="79" t="s">
        <v>340</v>
      </c>
      <c r="C8" s="168">
        <v>1051.1501699999999</v>
      </c>
      <c r="D8" s="168">
        <v>47.131942000000002</v>
      </c>
      <c r="E8" s="168">
        <v>271.43415299999998</v>
      </c>
      <c r="F8" s="168">
        <v>10.878394</v>
      </c>
      <c r="G8" s="168">
        <v>1.128414</v>
      </c>
      <c r="H8" s="168">
        <v>3.9975350000000001</v>
      </c>
      <c r="I8" s="168">
        <v>40.312612999999999</v>
      </c>
      <c r="J8" s="168">
        <v>23.120508999999998</v>
      </c>
      <c r="K8" s="168">
        <v>16.285717000000002</v>
      </c>
      <c r="L8" s="168">
        <v>2771.815137</v>
      </c>
      <c r="M8" s="168">
        <v>3.730235</v>
      </c>
      <c r="N8" s="168">
        <v>21.793763999999999</v>
      </c>
      <c r="O8" s="168">
        <v>681.44003499999997</v>
      </c>
      <c r="P8" s="168">
        <v>15.70247</v>
      </c>
      <c r="Q8" s="168">
        <v>79.201931000000002</v>
      </c>
      <c r="R8" s="167"/>
      <c r="S8" s="84" t="s">
        <v>538</v>
      </c>
    </row>
    <row r="9" spans="1:21" ht="12" x14ac:dyDescent="0.2">
      <c r="A9" s="167"/>
      <c r="B9" s="79" t="s">
        <v>341</v>
      </c>
      <c r="C9" s="168">
        <v>1053.7343699999999</v>
      </c>
      <c r="D9" s="168">
        <v>58.808490999999997</v>
      </c>
      <c r="E9" s="168">
        <v>280.425861</v>
      </c>
      <c r="F9" s="168">
        <v>18.106076000000002</v>
      </c>
      <c r="G9" s="168">
        <v>1.786786</v>
      </c>
      <c r="H9" s="168">
        <v>7.7934190000000001</v>
      </c>
      <c r="I9" s="168">
        <v>41.393850999999998</v>
      </c>
      <c r="J9" s="168">
        <v>35.450212999999998</v>
      </c>
      <c r="K9" s="168">
        <v>16.147884000000001</v>
      </c>
      <c r="L9" s="168">
        <v>2847.804349</v>
      </c>
      <c r="M9" s="168">
        <v>3.8201890000000001</v>
      </c>
      <c r="N9" s="168">
        <v>25.999068999999999</v>
      </c>
      <c r="O9" s="168">
        <v>600.43500700000004</v>
      </c>
      <c r="P9" s="168">
        <v>18.033156000000002</v>
      </c>
      <c r="Q9" s="168">
        <v>65.289181999999997</v>
      </c>
      <c r="R9" s="167"/>
      <c r="S9" s="84" t="s">
        <v>539</v>
      </c>
    </row>
    <row r="10" spans="1:21" ht="12" x14ac:dyDescent="0.2">
      <c r="A10" s="167"/>
      <c r="B10" s="79" t="s">
        <v>342</v>
      </c>
      <c r="C10" s="168">
        <v>993.39425500000004</v>
      </c>
      <c r="D10" s="168">
        <v>51.977083</v>
      </c>
      <c r="E10" s="168">
        <v>280.40744799999999</v>
      </c>
      <c r="F10" s="168">
        <v>16.031569999999999</v>
      </c>
      <c r="G10" s="168">
        <v>0.77357500000000001</v>
      </c>
      <c r="H10" s="168">
        <v>8.4795250000000006</v>
      </c>
      <c r="I10" s="168">
        <v>34.982224000000002</v>
      </c>
      <c r="J10" s="168">
        <v>28.943698999999999</v>
      </c>
      <c r="K10" s="168">
        <v>14.512736</v>
      </c>
      <c r="L10" s="168">
        <v>2962.6490869999998</v>
      </c>
      <c r="M10" s="168">
        <v>3.3220930000000002</v>
      </c>
      <c r="N10" s="168">
        <v>28.737472</v>
      </c>
      <c r="O10" s="168">
        <v>606.18382799999995</v>
      </c>
      <c r="P10" s="168">
        <v>22.692316000000002</v>
      </c>
      <c r="Q10" s="168">
        <v>45.450499000000001</v>
      </c>
      <c r="R10" s="167"/>
      <c r="S10" s="84" t="s">
        <v>540</v>
      </c>
    </row>
    <row r="11" spans="1:21" ht="12" x14ac:dyDescent="0.2">
      <c r="A11" s="167"/>
      <c r="B11" s="79" t="s">
        <v>343</v>
      </c>
      <c r="C11" s="168">
        <v>965.30983700000002</v>
      </c>
      <c r="D11" s="168">
        <v>55.952750000000002</v>
      </c>
      <c r="E11" s="168">
        <v>265.301762</v>
      </c>
      <c r="F11" s="168">
        <v>16.420300999999998</v>
      </c>
      <c r="G11" s="168">
        <v>1.0377130000000001</v>
      </c>
      <c r="H11" s="168">
        <v>6.0147490000000001</v>
      </c>
      <c r="I11" s="168">
        <v>42.374969999999998</v>
      </c>
      <c r="J11" s="168">
        <v>23.709911999999999</v>
      </c>
      <c r="K11" s="168">
        <v>14.193308999999999</v>
      </c>
      <c r="L11" s="168">
        <v>2836.50173</v>
      </c>
      <c r="M11" s="168">
        <v>2.7777799999999999</v>
      </c>
      <c r="N11" s="168">
        <v>29.515587</v>
      </c>
      <c r="O11" s="168">
        <v>702.93501900000001</v>
      </c>
      <c r="P11" s="168">
        <v>20.061385000000001</v>
      </c>
      <c r="Q11" s="168">
        <v>48.287058000000002</v>
      </c>
      <c r="R11" s="167"/>
      <c r="S11" s="84" t="s">
        <v>541</v>
      </c>
    </row>
    <row r="12" spans="1:21" ht="12" x14ac:dyDescent="0.2">
      <c r="A12" s="167"/>
      <c r="B12" s="79" t="s">
        <v>344</v>
      </c>
      <c r="C12" s="168">
        <v>1061.3666800000001</v>
      </c>
      <c r="D12" s="168">
        <v>51.466909000000001</v>
      </c>
      <c r="E12" s="168">
        <v>288.99196999999998</v>
      </c>
      <c r="F12" s="168">
        <v>14.482077</v>
      </c>
      <c r="G12" s="168">
        <v>1.767525</v>
      </c>
      <c r="H12" s="168">
        <v>4.4077570000000001</v>
      </c>
      <c r="I12" s="168">
        <v>37.744596999999999</v>
      </c>
      <c r="J12" s="168">
        <v>22.146121000000001</v>
      </c>
      <c r="K12" s="168">
        <v>22.787444000000001</v>
      </c>
      <c r="L12" s="168">
        <v>3167.080997</v>
      </c>
      <c r="M12" s="168">
        <v>3.1696330000000001</v>
      </c>
      <c r="N12" s="168">
        <v>26.429017999999999</v>
      </c>
      <c r="O12" s="168">
        <v>647.55567900000005</v>
      </c>
      <c r="P12" s="168">
        <v>21.820118000000001</v>
      </c>
      <c r="Q12" s="168">
        <v>35.683824000000001</v>
      </c>
      <c r="R12" s="167"/>
      <c r="S12" s="84" t="s">
        <v>542</v>
      </c>
    </row>
    <row r="13" spans="1:21" ht="12" x14ac:dyDescent="0.2">
      <c r="A13" s="167"/>
      <c r="B13" s="79" t="s">
        <v>345</v>
      </c>
      <c r="C13" s="168">
        <v>829.72860300000002</v>
      </c>
      <c r="D13" s="168">
        <v>34.299975000000003</v>
      </c>
      <c r="E13" s="168">
        <v>251.382578</v>
      </c>
      <c r="F13" s="168">
        <v>13.299173</v>
      </c>
      <c r="G13" s="168">
        <v>0.91735500000000003</v>
      </c>
      <c r="H13" s="168">
        <v>2.7006380000000001</v>
      </c>
      <c r="I13" s="168">
        <v>37.089100999999999</v>
      </c>
      <c r="J13" s="168">
        <v>17.671377</v>
      </c>
      <c r="K13" s="168">
        <v>12.195492</v>
      </c>
      <c r="L13" s="168">
        <v>2603.7363529999998</v>
      </c>
      <c r="M13" s="168">
        <v>2.6636880000000001</v>
      </c>
      <c r="N13" s="168">
        <v>22.560874999999999</v>
      </c>
      <c r="O13" s="168">
        <v>531.61714500000005</v>
      </c>
      <c r="P13" s="168">
        <v>14.517904</v>
      </c>
      <c r="Q13" s="168">
        <v>33.200454999999998</v>
      </c>
      <c r="R13" s="167"/>
      <c r="S13" s="84" t="s">
        <v>543</v>
      </c>
    </row>
    <row r="14" spans="1:21" ht="12" x14ac:dyDescent="0.2">
      <c r="A14" s="167"/>
      <c r="B14" s="79" t="s">
        <v>346</v>
      </c>
      <c r="C14" s="168">
        <v>1062.010544</v>
      </c>
      <c r="D14" s="168">
        <v>51.01397</v>
      </c>
      <c r="E14" s="168">
        <v>276.62600900000001</v>
      </c>
      <c r="F14" s="168">
        <v>9.5015789999999996</v>
      </c>
      <c r="G14" s="168">
        <v>0.64863099999999996</v>
      </c>
      <c r="H14" s="168">
        <v>3.321348</v>
      </c>
      <c r="I14" s="168">
        <v>42.827598999999999</v>
      </c>
      <c r="J14" s="168">
        <v>22.987642000000001</v>
      </c>
      <c r="K14" s="168">
        <v>32.950054000000002</v>
      </c>
      <c r="L14" s="168">
        <v>3002.3088779999998</v>
      </c>
      <c r="M14" s="168">
        <v>2.3747319999999998</v>
      </c>
      <c r="N14" s="168">
        <v>25.981352000000001</v>
      </c>
      <c r="O14" s="168">
        <v>684.43404299999997</v>
      </c>
      <c r="P14" s="168">
        <v>15.386984</v>
      </c>
      <c r="Q14" s="168">
        <v>43.599733999999998</v>
      </c>
      <c r="R14" s="167"/>
      <c r="S14" s="84" t="s">
        <v>544</v>
      </c>
    </row>
    <row r="15" spans="1:21" ht="12" x14ac:dyDescent="0.2">
      <c r="A15" s="167"/>
      <c r="B15" s="79" t="s">
        <v>347</v>
      </c>
      <c r="C15" s="168">
        <v>1097.0589580000001</v>
      </c>
      <c r="D15" s="168">
        <v>54.008490999999999</v>
      </c>
      <c r="E15" s="168">
        <v>329.36141400000002</v>
      </c>
      <c r="F15" s="168">
        <v>8.8684740000000009</v>
      </c>
      <c r="G15" s="168">
        <v>0.78435299999999997</v>
      </c>
      <c r="H15" s="168">
        <v>6.947209</v>
      </c>
      <c r="I15" s="168">
        <v>47.240940000000002</v>
      </c>
      <c r="J15" s="168">
        <v>34.924424000000002</v>
      </c>
      <c r="K15" s="168">
        <v>16.959893000000001</v>
      </c>
      <c r="L15" s="168">
        <v>3318.238848</v>
      </c>
      <c r="M15" s="168">
        <v>2.396757</v>
      </c>
      <c r="N15" s="168">
        <v>27.495854999999999</v>
      </c>
      <c r="O15" s="168">
        <v>716.69068600000003</v>
      </c>
      <c r="P15" s="168">
        <v>19.335899000000001</v>
      </c>
      <c r="Q15" s="168">
        <v>48.266466000000001</v>
      </c>
      <c r="R15" s="167"/>
      <c r="S15" s="84" t="s">
        <v>545</v>
      </c>
    </row>
    <row r="16" spans="1:21" ht="12" x14ac:dyDescent="0.2">
      <c r="A16" s="167"/>
      <c r="B16" s="79" t="s">
        <v>348</v>
      </c>
      <c r="C16" s="168">
        <v>1067.246525</v>
      </c>
      <c r="D16" s="168">
        <v>58.855437000000002</v>
      </c>
      <c r="E16" s="168">
        <v>316.62226199999998</v>
      </c>
      <c r="F16" s="168">
        <v>10.13758</v>
      </c>
      <c r="G16" s="168">
        <v>0.98326199999999997</v>
      </c>
      <c r="H16" s="168">
        <v>6.4786409999999997</v>
      </c>
      <c r="I16" s="168">
        <v>46.109217000000001</v>
      </c>
      <c r="J16" s="168">
        <v>31.529774</v>
      </c>
      <c r="K16" s="168">
        <v>19.146042999999999</v>
      </c>
      <c r="L16" s="168">
        <v>3074.1070049999998</v>
      </c>
      <c r="M16" s="168">
        <v>2.5571769999999998</v>
      </c>
      <c r="N16" s="168">
        <v>29.214832999999999</v>
      </c>
      <c r="O16" s="168">
        <v>730.44545200000005</v>
      </c>
      <c r="P16" s="168">
        <v>16.870642</v>
      </c>
      <c r="Q16" s="168">
        <v>59.898817000000001</v>
      </c>
      <c r="R16" s="167"/>
      <c r="S16" s="84" t="s">
        <v>546</v>
      </c>
    </row>
    <row r="17" spans="1:19" ht="12" x14ac:dyDescent="0.2">
      <c r="A17" s="167"/>
      <c r="B17" s="79" t="s">
        <v>349</v>
      </c>
      <c r="C17" s="168">
        <v>903.72369800000001</v>
      </c>
      <c r="D17" s="168">
        <v>47.687818</v>
      </c>
      <c r="E17" s="168">
        <v>289.09090500000002</v>
      </c>
      <c r="F17" s="168">
        <v>8.3354330000000001</v>
      </c>
      <c r="G17" s="168">
        <v>0.68152199999999996</v>
      </c>
      <c r="H17" s="168">
        <v>5.4107580000000004</v>
      </c>
      <c r="I17" s="168">
        <v>59.636018</v>
      </c>
      <c r="J17" s="168">
        <v>27.130725000000002</v>
      </c>
      <c r="K17" s="168">
        <v>13.607599</v>
      </c>
      <c r="L17" s="168">
        <v>3035.9733700000002</v>
      </c>
      <c r="M17" s="168">
        <v>8.9261440000000007</v>
      </c>
      <c r="N17" s="168">
        <v>26.682458</v>
      </c>
      <c r="O17" s="168">
        <v>640.72301200000004</v>
      </c>
      <c r="P17" s="168">
        <v>33.641578000000003</v>
      </c>
      <c r="Q17" s="168">
        <v>41.025483999999999</v>
      </c>
      <c r="R17" s="167"/>
      <c r="S17" s="84" t="s">
        <v>547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">
      <c r="A19" s="166">
        <v>2025</v>
      </c>
      <c r="B19" s="79" t="s">
        <v>338</v>
      </c>
      <c r="C19" s="168">
        <v>1030.653468</v>
      </c>
      <c r="D19" s="168">
        <v>42.547488999999999</v>
      </c>
      <c r="E19" s="168">
        <v>283.21710100000001</v>
      </c>
      <c r="F19" s="168">
        <v>8.4891900000000007</v>
      </c>
      <c r="G19" s="168">
        <v>0.79178400000000004</v>
      </c>
      <c r="H19" s="168">
        <v>5.0549410000000004</v>
      </c>
      <c r="I19" s="168">
        <v>32.823416000000002</v>
      </c>
      <c r="J19" s="168">
        <v>26.081083</v>
      </c>
      <c r="K19" s="168">
        <v>24.086418999999999</v>
      </c>
      <c r="L19" s="168">
        <v>2843.5738769999998</v>
      </c>
      <c r="M19" s="168">
        <v>2.9052630000000002</v>
      </c>
      <c r="N19" s="168">
        <v>22.194441999999999</v>
      </c>
      <c r="O19" s="168">
        <v>625.96547799999996</v>
      </c>
      <c r="P19" s="168">
        <v>20.133324999999999</v>
      </c>
      <c r="Q19" s="168">
        <v>56.572538999999999</v>
      </c>
      <c r="R19" s="166">
        <v>2025</v>
      </c>
      <c r="S19" s="84" t="s">
        <v>536</v>
      </c>
    </row>
    <row r="20" spans="1:19" ht="12" x14ac:dyDescent="0.2">
      <c r="A20" s="167"/>
      <c r="B20" s="79" t="s">
        <v>339</v>
      </c>
      <c r="C20" s="168">
        <v>1079.4145920000001</v>
      </c>
      <c r="D20" s="168">
        <v>54.658881000000001</v>
      </c>
      <c r="E20" s="168">
        <v>309.00453599999997</v>
      </c>
      <c r="F20" s="168">
        <v>13.727149000000001</v>
      </c>
      <c r="G20" s="168">
        <v>0.85417399999999999</v>
      </c>
      <c r="H20" s="168">
        <v>5.332992</v>
      </c>
      <c r="I20" s="168">
        <v>32.535792999999998</v>
      </c>
      <c r="J20" s="168">
        <v>47.373536000000001</v>
      </c>
      <c r="K20" s="168">
        <v>15.524234999999999</v>
      </c>
      <c r="L20" s="168">
        <v>2937.6552689999999</v>
      </c>
      <c r="M20" s="168">
        <v>2.6031780000000002</v>
      </c>
      <c r="N20" s="168">
        <v>27.300228000000001</v>
      </c>
      <c r="O20" s="168">
        <v>702.45026900000005</v>
      </c>
      <c r="P20" s="168">
        <v>17.455618999999999</v>
      </c>
      <c r="Q20" s="168">
        <v>48.841351000000003</v>
      </c>
      <c r="R20" s="167"/>
      <c r="S20" s="84" t="s">
        <v>537</v>
      </c>
    </row>
    <row r="21" spans="1:19" ht="12" x14ac:dyDescent="0.2">
      <c r="A21" s="167"/>
      <c r="B21" s="79" t="s">
        <v>340</v>
      </c>
      <c r="C21" s="168">
        <v>1190.015412</v>
      </c>
      <c r="D21" s="168">
        <v>52.126863999999998</v>
      </c>
      <c r="E21" s="168">
        <v>337.11246999999997</v>
      </c>
      <c r="F21" s="168">
        <v>9.5853009999999994</v>
      </c>
      <c r="G21" s="168">
        <v>0.640602</v>
      </c>
      <c r="H21" s="168">
        <v>7.0622920000000002</v>
      </c>
      <c r="I21" s="168">
        <v>54.838954000000001</v>
      </c>
      <c r="J21" s="168">
        <v>36.395147999999999</v>
      </c>
      <c r="K21" s="168">
        <v>16.479384</v>
      </c>
      <c r="L21" s="168">
        <v>3068.5426600000001</v>
      </c>
      <c r="M21" s="168">
        <v>2.8368030000000002</v>
      </c>
      <c r="N21" s="168">
        <v>28.640725</v>
      </c>
      <c r="O21" s="168">
        <v>744.53424399999994</v>
      </c>
      <c r="P21" s="168">
        <v>16.409258999999999</v>
      </c>
      <c r="Q21" s="168">
        <v>94.673051999999998</v>
      </c>
      <c r="R21" s="167"/>
      <c r="S21" s="84" t="s">
        <v>538</v>
      </c>
    </row>
    <row r="22" spans="1:19" ht="12" x14ac:dyDescent="0.2">
      <c r="A22" s="167"/>
      <c r="B22" s="79" t="s">
        <v>341</v>
      </c>
      <c r="C22" s="168">
        <v>1081.9867609999999</v>
      </c>
      <c r="D22" s="168">
        <v>51.460596000000002</v>
      </c>
      <c r="E22" s="168">
        <v>288.89648499999998</v>
      </c>
      <c r="F22" s="168">
        <v>11.709110000000001</v>
      </c>
      <c r="G22" s="168">
        <v>0.95212799999999997</v>
      </c>
      <c r="H22" s="168">
        <v>7.2901230000000004</v>
      </c>
      <c r="I22" s="168">
        <v>44.764409999999998</v>
      </c>
      <c r="J22" s="168">
        <v>43.857008</v>
      </c>
      <c r="K22" s="168">
        <v>15.956765000000001</v>
      </c>
      <c r="L22" s="168">
        <v>2879.866102</v>
      </c>
      <c r="M22" s="168">
        <v>10.118186</v>
      </c>
      <c r="N22" s="168">
        <v>25.291571999999999</v>
      </c>
      <c r="O22" s="168">
        <v>692.63011900000004</v>
      </c>
      <c r="P22" s="168">
        <v>17.096094999999998</v>
      </c>
      <c r="Q22" s="168">
        <v>75.591113000000007</v>
      </c>
      <c r="R22" s="167"/>
      <c r="S22" s="84" t="s">
        <v>539</v>
      </c>
    </row>
    <row r="23" spans="1:19" ht="12" x14ac:dyDescent="0.2">
      <c r="A23" s="167"/>
      <c r="B23" s="79" t="s">
        <v>342</v>
      </c>
      <c r="C23" s="168">
        <v>1157.1002550000001</v>
      </c>
      <c r="D23" s="168">
        <v>50.867325000000001</v>
      </c>
      <c r="E23" s="168">
        <v>329.735364</v>
      </c>
      <c r="F23" s="168">
        <v>11.265148</v>
      </c>
      <c r="G23" s="168">
        <v>1.194321</v>
      </c>
      <c r="H23" s="168">
        <v>5.5298040000000004</v>
      </c>
      <c r="I23" s="168">
        <v>49.370341000000003</v>
      </c>
      <c r="J23" s="168">
        <v>35.480642000000003</v>
      </c>
      <c r="K23" s="168">
        <v>14.548121999999999</v>
      </c>
      <c r="L23" s="168">
        <v>3090.7511559999998</v>
      </c>
      <c r="M23" s="168">
        <v>2.6230959999999999</v>
      </c>
      <c r="N23" s="168">
        <v>22.49954</v>
      </c>
      <c r="O23" s="168">
        <v>751.86676599999998</v>
      </c>
      <c r="P23" s="168">
        <v>23.872679999999999</v>
      </c>
      <c r="Q23" s="168">
        <v>93.655895999999998</v>
      </c>
      <c r="R23" s="167"/>
      <c r="S23" s="84" t="s">
        <v>540</v>
      </c>
    </row>
    <row r="24" spans="1:19" ht="12" x14ac:dyDescent="0.2">
      <c r="A24" s="167"/>
      <c r="B24" s="79" t="s">
        <v>343</v>
      </c>
      <c r="C24" s="168">
        <v>1046.4849059999999</v>
      </c>
      <c r="D24" s="168">
        <v>49.245198000000002</v>
      </c>
      <c r="E24" s="168">
        <v>338.65844900000002</v>
      </c>
      <c r="F24" s="168">
        <v>10.181912000000001</v>
      </c>
      <c r="G24" s="168">
        <v>1.490213</v>
      </c>
      <c r="H24" s="168">
        <v>4.5842039999999997</v>
      </c>
      <c r="I24" s="168">
        <v>44.934063000000002</v>
      </c>
      <c r="J24" s="168">
        <v>36.110196999999999</v>
      </c>
      <c r="K24" s="168">
        <v>12.920493</v>
      </c>
      <c r="L24" s="168">
        <v>2992.0411690000001</v>
      </c>
      <c r="M24" s="168">
        <v>2.8874460000000002</v>
      </c>
      <c r="N24" s="168">
        <v>21.756195999999999</v>
      </c>
      <c r="O24" s="168">
        <v>614.34463000000005</v>
      </c>
      <c r="P24" s="168">
        <v>16.174973000000001</v>
      </c>
      <c r="Q24" s="168">
        <v>92.631280000000004</v>
      </c>
      <c r="R24" s="167"/>
      <c r="S24" s="84" t="s">
        <v>541</v>
      </c>
    </row>
    <row r="25" spans="1:19" ht="12" x14ac:dyDescent="0.2">
      <c r="A25" s="167"/>
      <c r="B25" s="79" t="s">
        <v>344</v>
      </c>
      <c r="C25" s="168">
        <v>1157.0376209999999</v>
      </c>
      <c r="D25" s="168">
        <v>51.685809999999996</v>
      </c>
      <c r="E25" s="168">
        <v>305.59926899999999</v>
      </c>
      <c r="F25" s="168">
        <v>15.429418</v>
      </c>
      <c r="G25" s="168">
        <v>2.8805429999999999</v>
      </c>
      <c r="H25" s="168">
        <v>5.309361</v>
      </c>
      <c r="I25" s="168">
        <v>69.466526999999999</v>
      </c>
      <c r="J25" s="168">
        <v>30.086509</v>
      </c>
      <c r="K25" s="168">
        <v>15.086164</v>
      </c>
      <c r="L25" s="168">
        <v>3359.7829339999998</v>
      </c>
      <c r="M25" s="168">
        <v>2.7207849999999998</v>
      </c>
      <c r="N25" s="168">
        <v>23.158356999999999</v>
      </c>
      <c r="O25" s="168">
        <v>719.36614099999997</v>
      </c>
      <c r="P25" s="168">
        <v>14.718812</v>
      </c>
      <c r="Q25" s="168">
        <v>75.309377999999995</v>
      </c>
      <c r="R25" s="167"/>
      <c r="S25" s="84" t="s">
        <v>542</v>
      </c>
    </row>
    <row r="26" spans="1:19" ht="12" x14ac:dyDescent="0.2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84" t="s">
        <v>543</v>
      </c>
    </row>
    <row r="27" spans="1:19" ht="12" x14ac:dyDescent="0.2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84" t="s">
        <v>544</v>
      </c>
    </row>
    <row r="28" spans="1:19" ht="12" x14ac:dyDescent="0.2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84" t="s">
        <v>545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84" t="s">
        <v>546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547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25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9.5" customHeight="1" x14ac:dyDescent="0.2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25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</row>
    <row r="35" spans="1:19" ht="12" customHeight="1" thickBot="1" x14ac:dyDescent="0.25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8" t="s">
        <v>520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9"/>
    </row>
    <row r="37" spans="1:19" ht="12" x14ac:dyDescent="0.2">
      <c r="A37" s="166">
        <v>2024</v>
      </c>
      <c r="B37" s="79" t="s">
        <v>338</v>
      </c>
      <c r="C37" s="168">
        <v>46.827872999999997</v>
      </c>
      <c r="D37" s="168">
        <v>417.66152099999999</v>
      </c>
      <c r="E37" s="168">
        <v>3.1785700000000001</v>
      </c>
      <c r="F37" s="168">
        <v>9.9981170000000006</v>
      </c>
      <c r="G37" s="168">
        <v>5.0698980000000002</v>
      </c>
      <c r="H37" s="168">
        <v>3.2620930000000001</v>
      </c>
      <c r="I37" s="168">
        <v>393.89860499999998</v>
      </c>
      <c r="J37" s="168">
        <v>161.065359</v>
      </c>
      <c r="K37" s="168">
        <v>84.644956999999991</v>
      </c>
      <c r="L37" s="168">
        <v>66.320779999999999</v>
      </c>
      <c r="M37" s="168">
        <v>56.205765999999997</v>
      </c>
      <c r="N37" s="168">
        <v>73.790087999999997</v>
      </c>
      <c r="O37" s="168">
        <v>3.2590000000000001E-2</v>
      </c>
      <c r="P37" s="169">
        <v>2021.6902059999998</v>
      </c>
      <c r="Q37" s="169">
        <v>1937.0452489999998</v>
      </c>
      <c r="R37" s="166">
        <v>2024</v>
      </c>
      <c r="S37" s="84" t="s">
        <v>536</v>
      </c>
    </row>
    <row r="38" spans="1:19" ht="12" x14ac:dyDescent="0.2">
      <c r="A38" s="167"/>
      <c r="B38" s="79" t="s">
        <v>339</v>
      </c>
      <c r="C38" s="168">
        <v>416.71599900000001</v>
      </c>
      <c r="D38" s="168">
        <v>453.07767000000001</v>
      </c>
      <c r="E38" s="168">
        <v>5.9170350000000003</v>
      </c>
      <c r="F38" s="168">
        <v>5.9013249999999999</v>
      </c>
      <c r="G38" s="168">
        <v>7.3631799999999998</v>
      </c>
      <c r="H38" s="168">
        <v>5.0264110000000004</v>
      </c>
      <c r="I38" s="168">
        <v>439.24049600000001</v>
      </c>
      <c r="J38" s="168">
        <v>163.104074</v>
      </c>
      <c r="K38" s="168">
        <v>96.494282000000013</v>
      </c>
      <c r="L38" s="168">
        <v>79.635614000000004</v>
      </c>
      <c r="M38" s="168">
        <v>37.686858000000001</v>
      </c>
      <c r="N38" s="168">
        <v>74.279253999999995</v>
      </c>
      <c r="O38" s="168">
        <v>3.7033999999999997E-2</v>
      </c>
      <c r="P38" s="169">
        <v>2116.0516259999999</v>
      </c>
      <c r="Q38" s="169">
        <v>2019.5573440000001</v>
      </c>
      <c r="R38" s="167"/>
      <c r="S38" s="84" t="s">
        <v>537</v>
      </c>
    </row>
    <row r="39" spans="1:19" ht="12" x14ac:dyDescent="0.2">
      <c r="A39" s="167"/>
      <c r="B39" s="79" t="s">
        <v>340</v>
      </c>
      <c r="C39" s="168">
        <v>62.008778</v>
      </c>
      <c r="D39" s="168">
        <v>466.68202000000002</v>
      </c>
      <c r="E39" s="168">
        <v>3.189479</v>
      </c>
      <c r="F39" s="168">
        <v>11.059284999999999</v>
      </c>
      <c r="G39" s="168">
        <v>6.8993950000000002</v>
      </c>
      <c r="H39" s="168">
        <v>65.789350999999996</v>
      </c>
      <c r="I39" s="168">
        <v>453.99565000000001</v>
      </c>
      <c r="J39" s="168">
        <v>150.14057399999999</v>
      </c>
      <c r="K39" s="168">
        <v>123.02219899999987</v>
      </c>
      <c r="L39" s="168">
        <v>74.026993000000004</v>
      </c>
      <c r="M39" s="168">
        <v>50.166052000000001</v>
      </c>
      <c r="N39" s="168">
        <v>89.454267999999999</v>
      </c>
      <c r="O39" s="168">
        <v>0</v>
      </c>
      <c r="P39" s="169">
        <v>1999.4646249999992</v>
      </c>
      <c r="Q39" s="169">
        <v>1876.4424259999994</v>
      </c>
      <c r="R39" s="167"/>
      <c r="S39" s="84" t="s">
        <v>538</v>
      </c>
    </row>
    <row r="40" spans="1:19" ht="12" x14ac:dyDescent="0.2">
      <c r="A40" s="167"/>
      <c r="B40" s="79" t="s">
        <v>341</v>
      </c>
      <c r="C40" s="168">
        <v>55.869728000000002</v>
      </c>
      <c r="D40" s="168">
        <v>484.36737599999998</v>
      </c>
      <c r="E40" s="168">
        <v>9.3433810000000008</v>
      </c>
      <c r="F40" s="168">
        <v>9.2439450000000001</v>
      </c>
      <c r="G40" s="168">
        <v>8.0057399999999994</v>
      </c>
      <c r="H40" s="168">
        <v>3.9683190000000002</v>
      </c>
      <c r="I40" s="168">
        <v>517.48810600000002</v>
      </c>
      <c r="J40" s="168">
        <v>165.064592</v>
      </c>
      <c r="K40" s="168">
        <v>96.009052999999923</v>
      </c>
      <c r="L40" s="168">
        <v>70.667685000000006</v>
      </c>
      <c r="M40" s="168">
        <v>39.919063999999999</v>
      </c>
      <c r="N40" s="168">
        <v>94.073791999999997</v>
      </c>
      <c r="O40" s="168">
        <v>0</v>
      </c>
      <c r="P40" s="169">
        <v>2688.9505559999989</v>
      </c>
      <c r="Q40" s="169">
        <v>2592.9415029999991</v>
      </c>
      <c r="R40" s="167"/>
      <c r="S40" s="84" t="s">
        <v>539</v>
      </c>
    </row>
    <row r="41" spans="1:19" s="87" customFormat="1" ht="9" customHeight="1" x14ac:dyDescent="0.2">
      <c r="A41" s="167"/>
      <c r="B41" s="79" t="s">
        <v>342</v>
      </c>
      <c r="C41" s="168">
        <v>55.086162999999999</v>
      </c>
      <c r="D41" s="168">
        <v>504.53339</v>
      </c>
      <c r="E41" s="168">
        <v>2.1836980000000001</v>
      </c>
      <c r="F41" s="168">
        <v>11.267852</v>
      </c>
      <c r="G41" s="168">
        <v>7.2259370000000001</v>
      </c>
      <c r="H41" s="168">
        <v>5.3567410000000004</v>
      </c>
      <c r="I41" s="168">
        <v>498.40687600000001</v>
      </c>
      <c r="J41" s="168">
        <v>158.12653399999999</v>
      </c>
      <c r="K41" s="168">
        <v>119.4450239999999</v>
      </c>
      <c r="L41" s="168">
        <v>65.024950000000004</v>
      </c>
      <c r="M41" s="168">
        <v>44.870789000000002</v>
      </c>
      <c r="N41" s="168">
        <v>101.389999</v>
      </c>
      <c r="O41" s="168">
        <v>0</v>
      </c>
      <c r="P41" s="169">
        <v>2494.5246819999988</v>
      </c>
      <c r="Q41" s="169">
        <v>2375.0796579999992</v>
      </c>
      <c r="R41" s="167"/>
      <c r="S41" s="84" t="s">
        <v>540</v>
      </c>
    </row>
    <row r="42" spans="1:19" ht="9" customHeight="1" x14ac:dyDescent="0.2">
      <c r="A42" s="167"/>
      <c r="B42" s="79" t="s">
        <v>343</v>
      </c>
      <c r="C42" s="168">
        <v>224.081636</v>
      </c>
      <c r="D42" s="168">
        <v>444.60429599999998</v>
      </c>
      <c r="E42" s="168">
        <v>2.8811520000000002</v>
      </c>
      <c r="F42" s="168">
        <v>9.2945519999999995</v>
      </c>
      <c r="G42" s="168">
        <v>8.0889170000000004</v>
      </c>
      <c r="H42" s="168">
        <v>4.9878439999999999</v>
      </c>
      <c r="I42" s="168">
        <v>457.34180300000003</v>
      </c>
      <c r="J42" s="168">
        <v>148.37955600000001</v>
      </c>
      <c r="K42" s="168">
        <v>80.892008999999959</v>
      </c>
      <c r="L42" s="168">
        <v>66.379178999999993</v>
      </c>
      <c r="M42" s="168">
        <v>40.349159999999998</v>
      </c>
      <c r="N42" s="168">
        <v>93.475441000000004</v>
      </c>
      <c r="O42" s="168">
        <v>5.0391999999999999E-2</v>
      </c>
      <c r="P42" s="169">
        <v>2032.643013000001</v>
      </c>
      <c r="Q42" s="169">
        <v>1951.7510040000009</v>
      </c>
      <c r="R42" s="167"/>
      <c r="S42" s="84" t="s">
        <v>541</v>
      </c>
    </row>
    <row r="43" spans="1:19" ht="9" customHeight="1" x14ac:dyDescent="0.2">
      <c r="A43" s="167"/>
      <c r="B43" s="79" t="s">
        <v>344</v>
      </c>
      <c r="C43" s="168">
        <v>326.31982399999998</v>
      </c>
      <c r="D43" s="168">
        <v>464.76489900000001</v>
      </c>
      <c r="E43" s="168">
        <v>3.3805879999999999</v>
      </c>
      <c r="F43" s="168">
        <v>7.2374770000000002</v>
      </c>
      <c r="G43" s="168">
        <v>10.315224000000001</v>
      </c>
      <c r="H43" s="168">
        <v>5.0578320000000003</v>
      </c>
      <c r="I43" s="168">
        <v>457.81438800000001</v>
      </c>
      <c r="J43" s="168">
        <v>143.426354</v>
      </c>
      <c r="K43" s="168">
        <v>112.15708600000009</v>
      </c>
      <c r="L43" s="168">
        <v>52.724516000000001</v>
      </c>
      <c r="M43" s="168">
        <v>49.911879999999996</v>
      </c>
      <c r="N43" s="168">
        <v>103.054383</v>
      </c>
      <c r="O43" s="168">
        <v>0</v>
      </c>
      <c r="P43" s="169">
        <v>2971.2974910000021</v>
      </c>
      <c r="Q43" s="169">
        <v>2859.1404050000019</v>
      </c>
      <c r="R43" s="167"/>
      <c r="S43" s="84" t="s">
        <v>542</v>
      </c>
    </row>
    <row r="44" spans="1:19" ht="9" customHeight="1" x14ac:dyDescent="0.2">
      <c r="A44" s="167"/>
      <c r="B44" s="79" t="s">
        <v>345</v>
      </c>
      <c r="C44" s="168">
        <v>56.493744</v>
      </c>
      <c r="D44" s="168">
        <v>374.52617299999997</v>
      </c>
      <c r="E44" s="168">
        <v>3.979301</v>
      </c>
      <c r="F44" s="168">
        <v>7.6961339999999998</v>
      </c>
      <c r="G44" s="168">
        <v>6.9700839999999999</v>
      </c>
      <c r="H44" s="168">
        <v>4.2949859999999997</v>
      </c>
      <c r="I44" s="168">
        <v>492.605253</v>
      </c>
      <c r="J44" s="168">
        <v>120.1516</v>
      </c>
      <c r="K44" s="168">
        <v>99.376608999999931</v>
      </c>
      <c r="L44" s="168">
        <v>55.866903000000001</v>
      </c>
      <c r="M44" s="168">
        <v>29.191122</v>
      </c>
      <c r="N44" s="168">
        <v>55.840614000000002</v>
      </c>
      <c r="O44" s="168">
        <v>2.4600000000000002E-4</v>
      </c>
      <c r="P44" s="169">
        <v>2219.551829</v>
      </c>
      <c r="Q44" s="169">
        <v>2120.1752200000001</v>
      </c>
      <c r="R44" s="167"/>
      <c r="S44" s="84" t="s">
        <v>543</v>
      </c>
    </row>
    <row r="45" spans="1:19" ht="12" x14ac:dyDescent="0.2">
      <c r="A45" s="167"/>
      <c r="B45" s="79" t="s">
        <v>346</v>
      </c>
      <c r="C45" s="168">
        <v>52.397036999999997</v>
      </c>
      <c r="D45" s="168">
        <v>481.79903999999999</v>
      </c>
      <c r="E45" s="168">
        <v>2.7966129999999998</v>
      </c>
      <c r="F45" s="168">
        <v>7.8580180000000004</v>
      </c>
      <c r="G45" s="168">
        <v>7.523028</v>
      </c>
      <c r="H45" s="168">
        <v>4.0244559999999998</v>
      </c>
      <c r="I45" s="168">
        <v>809.90300300000001</v>
      </c>
      <c r="J45" s="168">
        <v>147.051164</v>
      </c>
      <c r="K45" s="168">
        <v>70.151106999999968</v>
      </c>
      <c r="L45" s="168">
        <v>77.663405999999995</v>
      </c>
      <c r="M45" s="168">
        <v>46.796494000000003</v>
      </c>
      <c r="N45" s="168">
        <v>59.879492999999997</v>
      </c>
      <c r="O45" s="168">
        <v>0</v>
      </c>
      <c r="P45" s="169">
        <v>2007.1043590000002</v>
      </c>
      <c r="Q45" s="169">
        <v>1936.9532520000002</v>
      </c>
      <c r="R45" s="167"/>
      <c r="S45" s="84" t="s">
        <v>544</v>
      </c>
    </row>
    <row r="46" spans="1:19" ht="12" x14ac:dyDescent="0.2">
      <c r="A46" s="167"/>
      <c r="B46" s="79" t="s">
        <v>347</v>
      </c>
      <c r="C46" s="168">
        <v>73.616398000000004</v>
      </c>
      <c r="D46" s="168">
        <v>540.55579899999998</v>
      </c>
      <c r="E46" s="168">
        <v>3.0672510000000002</v>
      </c>
      <c r="F46" s="168">
        <v>8.3132529999999996</v>
      </c>
      <c r="G46" s="168">
        <v>8.0437740000000009</v>
      </c>
      <c r="H46" s="168">
        <v>6.057029</v>
      </c>
      <c r="I46" s="168">
        <v>542.79677000000004</v>
      </c>
      <c r="J46" s="168">
        <v>170.47654</v>
      </c>
      <c r="K46" s="168">
        <v>114.20216000000008</v>
      </c>
      <c r="L46" s="168">
        <v>89.264852000000005</v>
      </c>
      <c r="M46" s="168">
        <v>70.487888999999996</v>
      </c>
      <c r="N46" s="168">
        <v>75.693406999999993</v>
      </c>
      <c r="O46" s="168">
        <v>8.1000000000000004E-5</v>
      </c>
      <c r="P46" s="169">
        <v>2656.0971960000002</v>
      </c>
      <c r="Q46" s="169">
        <v>2541.8950359999999</v>
      </c>
      <c r="R46" s="167"/>
      <c r="S46" s="84" t="s">
        <v>545</v>
      </c>
    </row>
    <row r="47" spans="1:19" ht="12" x14ac:dyDescent="0.2">
      <c r="A47" s="167"/>
      <c r="B47" s="79" t="s">
        <v>348</v>
      </c>
      <c r="C47" s="168">
        <v>603.95083099999999</v>
      </c>
      <c r="D47" s="168">
        <v>479.42823700000002</v>
      </c>
      <c r="E47" s="168">
        <v>2.6503230000000002</v>
      </c>
      <c r="F47" s="168">
        <v>9.1044769999999993</v>
      </c>
      <c r="G47" s="168">
        <v>7.5814849999999998</v>
      </c>
      <c r="H47" s="168">
        <v>5.3656870000000003</v>
      </c>
      <c r="I47" s="168">
        <v>515.02496599999995</v>
      </c>
      <c r="J47" s="168">
        <v>160.43813900000001</v>
      </c>
      <c r="K47" s="168">
        <v>102.62600099999987</v>
      </c>
      <c r="L47" s="168">
        <v>88.448847999999998</v>
      </c>
      <c r="M47" s="168">
        <v>44.819406000000001</v>
      </c>
      <c r="N47" s="168">
        <v>103.113815</v>
      </c>
      <c r="O47" s="168">
        <v>1.6864000000000001E-2</v>
      </c>
      <c r="P47" s="169">
        <v>1911.7638410000006</v>
      </c>
      <c r="Q47" s="169">
        <v>1809.137840000001</v>
      </c>
      <c r="R47" s="167"/>
      <c r="S47" s="84" t="s">
        <v>546</v>
      </c>
    </row>
    <row r="48" spans="1:19" ht="12" x14ac:dyDescent="0.2">
      <c r="A48" s="167"/>
      <c r="B48" s="79" t="s">
        <v>349</v>
      </c>
      <c r="C48" s="168">
        <v>58.077154</v>
      </c>
      <c r="D48" s="168">
        <v>444.46169600000002</v>
      </c>
      <c r="E48" s="168">
        <v>3.6238920000000001</v>
      </c>
      <c r="F48" s="168">
        <v>4.937894</v>
      </c>
      <c r="G48" s="168">
        <v>10.548667999999999</v>
      </c>
      <c r="H48" s="168">
        <v>3.341539</v>
      </c>
      <c r="I48" s="168">
        <v>467.068085</v>
      </c>
      <c r="J48" s="168">
        <v>145.068094</v>
      </c>
      <c r="K48" s="168">
        <v>120.40195399999999</v>
      </c>
      <c r="L48" s="168">
        <v>63.005178000000001</v>
      </c>
      <c r="M48" s="168">
        <v>34.957366999999998</v>
      </c>
      <c r="N48" s="168">
        <v>81.329547000000005</v>
      </c>
      <c r="O48" s="168">
        <v>6.9196999999999995E-2</v>
      </c>
      <c r="P48" s="169">
        <v>2248.0843890000006</v>
      </c>
      <c r="Q48" s="169">
        <v>2127.6824350000006</v>
      </c>
      <c r="R48" s="167"/>
      <c r="S48" s="84" t="s">
        <v>547</v>
      </c>
    </row>
    <row r="49" spans="1:21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">
      <c r="A50" s="166">
        <v>2025</v>
      </c>
      <c r="B50" s="79" t="s">
        <v>338</v>
      </c>
      <c r="C50" s="168">
        <v>435.287508</v>
      </c>
      <c r="D50" s="168">
        <v>429.61464699999999</v>
      </c>
      <c r="E50" s="168">
        <v>3.9464600000000001</v>
      </c>
      <c r="F50" s="168">
        <v>5.2622229999999997</v>
      </c>
      <c r="G50" s="168">
        <v>6.7463420000000003</v>
      </c>
      <c r="H50" s="168">
        <v>4.6991399999999999</v>
      </c>
      <c r="I50" s="168">
        <v>494.62816500000002</v>
      </c>
      <c r="J50" s="168">
        <v>138.90224599999999</v>
      </c>
      <c r="K50" s="168">
        <v>98.387372999999897</v>
      </c>
      <c r="L50" s="168">
        <v>61.039172000000001</v>
      </c>
      <c r="M50" s="168">
        <v>43.831702</v>
      </c>
      <c r="N50" s="168">
        <v>61.822290000000002</v>
      </c>
      <c r="O50" s="168">
        <v>0.13128799999999999</v>
      </c>
      <c r="P50" s="169">
        <v>2072.0681</v>
      </c>
      <c r="Q50" s="169">
        <v>1973.6807269999997</v>
      </c>
      <c r="R50" s="166">
        <v>2025</v>
      </c>
      <c r="S50" s="84" t="s">
        <v>536</v>
      </c>
      <c r="U50" s="86"/>
    </row>
    <row r="51" spans="1:21" ht="12" x14ac:dyDescent="0.2">
      <c r="A51" s="167"/>
      <c r="B51" s="79" t="s">
        <v>339</v>
      </c>
      <c r="C51" s="168">
        <v>251.30807300000001</v>
      </c>
      <c r="D51" s="168">
        <v>510.648709</v>
      </c>
      <c r="E51" s="168">
        <v>3.3575840000000001</v>
      </c>
      <c r="F51" s="168">
        <v>5.4490230000000004</v>
      </c>
      <c r="G51" s="168">
        <v>8.1219560000000008</v>
      </c>
      <c r="H51" s="168">
        <v>5.5673110000000001</v>
      </c>
      <c r="I51" s="168">
        <v>518.52844000000005</v>
      </c>
      <c r="J51" s="168">
        <v>153.00164599999999</v>
      </c>
      <c r="K51" s="168">
        <v>117.07989300000001</v>
      </c>
      <c r="L51" s="168">
        <v>76.991298999999998</v>
      </c>
      <c r="M51" s="168">
        <v>35.801428999999999</v>
      </c>
      <c r="N51" s="168">
        <v>82.695740000000001</v>
      </c>
      <c r="O51" s="168">
        <v>1.5377999999999999E-2</v>
      </c>
      <c r="P51" s="169">
        <v>2363.6648710000013</v>
      </c>
      <c r="Q51" s="169">
        <v>2246.5849780000012</v>
      </c>
      <c r="R51" s="167"/>
      <c r="S51" s="84" t="s">
        <v>537</v>
      </c>
    </row>
    <row r="52" spans="1:21" ht="12" x14ac:dyDescent="0.2">
      <c r="A52" s="167"/>
      <c r="B52" s="79" t="s">
        <v>340</v>
      </c>
      <c r="C52" s="168">
        <v>54.903841999999997</v>
      </c>
      <c r="D52" s="168">
        <v>528.75968699999999</v>
      </c>
      <c r="E52" s="168">
        <v>4.515784</v>
      </c>
      <c r="F52" s="168">
        <v>7.1720819999999996</v>
      </c>
      <c r="G52" s="168">
        <v>7.7086870000000003</v>
      </c>
      <c r="H52" s="168">
        <v>6.0015000000000001</v>
      </c>
      <c r="I52" s="168">
        <v>520.24012100000004</v>
      </c>
      <c r="J52" s="168">
        <v>167.89990499999999</v>
      </c>
      <c r="K52" s="168">
        <v>118.13332200000018</v>
      </c>
      <c r="L52" s="168">
        <v>75.941004000000007</v>
      </c>
      <c r="M52" s="168">
        <v>42.064822999999997</v>
      </c>
      <c r="N52" s="168">
        <v>81.281924000000004</v>
      </c>
      <c r="O52" s="168">
        <v>3.326E-3</v>
      </c>
      <c r="P52" s="169">
        <v>2132.8617460000005</v>
      </c>
      <c r="Q52" s="169">
        <v>2014.7284240000001</v>
      </c>
      <c r="R52" s="167"/>
      <c r="S52" s="84" t="s">
        <v>538</v>
      </c>
    </row>
    <row r="53" spans="1:21" ht="12" x14ac:dyDescent="0.2">
      <c r="A53" s="167"/>
      <c r="B53" s="79" t="s">
        <v>341</v>
      </c>
      <c r="C53" s="168">
        <v>548.42587300000002</v>
      </c>
      <c r="D53" s="168">
        <v>476.89172000000002</v>
      </c>
      <c r="E53" s="168">
        <v>2.558433</v>
      </c>
      <c r="F53" s="168">
        <v>8.1631809999999998</v>
      </c>
      <c r="G53" s="168">
        <v>8.8549070000000007</v>
      </c>
      <c r="H53" s="168">
        <v>7.2284879999999996</v>
      </c>
      <c r="I53" s="168">
        <v>534.78296499999999</v>
      </c>
      <c r="J53" s="168">
        <v>151.10724999999999</v>
      </c>
      <c r="K53" s="168">
        <v>97.565709999999953</v>
      </c>
      <c r="L53" s="168">
        <v>83.410375999999999</v>
      </c>
      <c r="M53" s="168">
        <v>31.574739999999998</v>
      </c>
      <c r="N53" s="168">
        <v>83.719290999999998</v>
      </c>
      <c r="O53" s="168">
        <v>1.5193E-2</v>
      </c>
      <c r="P53" s="169">
        <v>2266.1284860000001</v>
      </c>
      <c r="Q53" s="169">
        <v>2168.5627760000002</v>
      </c>
      <c r="R53" s="167"/>
      <c r="S53" s="84" t="s">
        <v>539</v>
      </c>
    </row>
    <row r="54" spans="1:21" ht="12" x14ac:dyDescent="0.2">
      <c r="A54" s="167"/>
      <c r="B54" s="79" t="s">
        <v>342</v>
      </c>
      <c r="C54" s="168">
        <v>464.05561</v>
      </c>
      <c r="D54" s="168">
        <v>496.075807</v>
      </c>
      <c r="E54" s="168">
        <v>3.51111</v>
      </c>
      <c r="F54" s="168">
        <v>9.7733760000000007</v>
      </c>
      <c r="G54" s="168">
        <v>9.4291999999999998</v>
      </c>
      <c r="H54" s="168">
        <v>6.1441660000000002</v>
      </c>
      <c r="I54" s="168">
        <v>897.51359200000002</v>
      </c>
      <c r="J54" s="168">
        <v>173.62792200000001</v>
      </c>
      <c r="K54" s="168">
        <v>79.262672999999864</v>
      </c>
      <c r="L54" s="168">
        <v>85.699977000000004</v>
      </c>
      <c r="M54" s="168">
        <v>41.464803000000003</v>
      </c>
      <c r="N54" s="168">
        <v>76.096999999999994</v>
      </c>
      <c r="O54" s="168">
        <v>0</v>
      </c>
      <c r="P54" s="169">
        <v>2374.0875070000006</v>
      </c>
      <c r="Q54" s="169">
        <v>2294.8248340000005</v>
      </c>
      <c r="R54" s="167"/>
      <c r="S54" s="84" t="s">
        <v>540</v>
      </c>
    </row>
    <row r="55" spans="1:21" ht="12" x14ac:dyDescent="0.2">
      <c r="A55" s="167"/>
      <c r="B55" s="79" t="s">
        <v>343</v>
      </c>
      <c r="C55" s="168">
        <v>61.135910000000003</v>
      </c>
      <c r="D55" s="168">
        <v>463.406904</v>
      </c>
      <c r="E55" s="168">
        <v>2.70675</v>
      </c>
      <c r="F55" s="168">
        <v>5.0865470000000004</v>
      </c>
      <c r="G55" s="168">
        <v>8.9751790000000007</v>
      </c>
      <c r="H55" s="168">
        <v>4.6711710000000002</v>
      </c>
      <c r="I55" s="168">
        <v>456.80470700000001</v>
      </c>
      <c r="J55" s="168">
        <v>160.47466600000001</v>
      </c>
      <c r="K55" s="168">
        <v>80.87775900000004</v>
      </c>
      <c r="L55" s="168">
        <v>84.073644999999999</v>
      </c>
      <c r="M55" s="168">
        <v>32.598163</v>
      </c>
      <c r="N55" s="168">
        <v>100.871945</v>
      </c>
      <c r="O55" s="168">
        <v>0</v>
      </c>
      <c r="P55" s="169">
        <v>2217.6158930000001</v>
      </c>
      <c r="Q55" s="169">
        <v>2136.7381340000002</v>
      </c>
      <c r="R55" s="167"/>
      <c r="S55" s="84" t="s">
        <v>541</v>
      </c>
    </row>
    <row r="56" spans="1:21" ht="12" x14ac:dyDescent="0.2">
      <c r="A56" s="167"/>
      <c r="B56" s="79" t="s">
        <v>344</v>
      </c>
      <c r="C56" s="168">
        <v>575.32235900000001</v>
      </c>
      <c r="D56" s="168">
        <v>507.51567399999999</v>
      </c>
      <c r="E56" s="168">
        <v>2.5536159999999999</v>
      </c>
      <c r="F56" s="168">
        <v>10.558113000000001</v>
      </c>
      <c r="G56" s="168">
        <v>7.4328719999999997</v>
      </c>
      <c r="H56" s="168">
        <v>6.2700849999999999</v>
      </c>
      <c r="I56" s="168">
        <v>505.198218</v>
      </c>
      <c r="J56" s="168">
        <v>160.75010599999999</v>
      </c>
      <c r="K56" s="168">
        <v>110.04476299999979</v>
      </c>
      <c r="L56" s="168">
        <v>71.894604000000001</v>
      </c>
      <c r="M56" s="168">
        <v>34.187331999999998</v>
      </c>
      <c r="N56" s="168">
        <v>84.061800000000005</v>
      </c>
      <c r="O56" s="168">
        <v>3.2190000000000001E-3</v>
      </c>
      <c r="P56" s="169">
        <v>2471.2068960000015</v>
      </c>
      <c r="Q56" s="169">
        <v>2361.1621330000016</v>
      </c>
      <c r="R56" s="167"/>
      <c r="S56" s="84" t="s">
        <v>542</v>
      </c>
    </row>
    <row r="57" spans="1:21" ht="12" x14ac:dyDescent="0.2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84" t="s">
        <v>543</v>
      </c>
    </row>
    <row r="58" spans="1:21" ht="12" x14ac:dyDescent="0.2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84" t="s">
        <v>544</v>
      </c>
    </row>
    <row r="59" spans="1:21" ht="12" x14ac:dyDescent="0.2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84" t="s">
        <v>545</v>
      </c>
    </row>
    <row r="60" spans="1:21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84" t="s">
        <v>546</v>
      </c>
    </row>
    <row r="61" spans="1:21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547</v>
      </c>
    </row>
    <row r="62" spans="1:21" ht="21" customHeight="1" thickBot="1" x14ac:dyDescent="0.2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8" t="s">
        <v>520</v>
      </c>
    </row>
    <row r="63" spans="1:21" ht="12" customHeight="1" thickBot="1" x14ac:dyDescent="0.25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9"/>
    </row>
    <row r="64" spans="1:21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Isabel Silva</cp:lastModifiedBy>
  <dcterms:created xsi:type="dcterms:W3CDTF">2007-07-18T08:17:35Z</dcterms:created>
  <dcterms:modified xsi:type="dcterms:W3CDTF">2025-09-08T15:39:08Z</dcterms:modified>
</cp:coreProperties>
</file>